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onova_TA\Desktop\Формы отчетности 2021\"/>
    </mc:Choice>
  </mc:AlternateContent>
  <bookViews>
    <workbookView xWindow="0" yWindow="0" windowWidth="23040" windowHeight="8820" activeTab="4"/>
  </bookViews>
  <sheets>
    <sheet name="Раздел 9-1" sheetId="1" r:id="rId1"/>
    <sheet name="Раздел 9-2" sheetId="2" r:id="rId2"/>
    <sheet name="Раздел 9-3" sheetId="3" r:id="rId3"/>
    <sheet name="Раздел 9-4" sheetId="4" r:id="rId4"/>
    <sheet name="Раздел 9-5" sheetId="5" r:id="rId5"/>
  </sheets>
  <calcPr calcId="152511" refMode="R1C1"/>
</workbook>
</file>

<file path=xl/calcChain.xml><?xml version="1.0" encoding="utf-8"?>
<calcChain xmlns="http://schemas.openxmlformats.org/spreadsheetml/2006/main">
  <c r="H92" i="5" l="1"/>
  <c r="F92" i="5"/>
  <c r="H91" i="5"/>
  <c r="F91" i="5"/>
  <c r="H90" i="5"/>
  <c r="F90" i="5"/>
  <c r="H89" i="5"/>
  <c r="F89" i="5"/>
  <c r="G88" i="5"/>
  <c r="E88" i="5"/>
  <c r="H87" i="5"/>
  <c r="F87" i="5"/>
  <c r="H86" i="5"/>
  <c r="F86" i="5"/>
  <c r="H85" i="5"/>
  <c r="F85" i="5"/>
  <c r="H84" i="5"/>
  <c r="F84" i="5"/>
  <c r="H83" i="5"/>
  <c r="F83" i="5"/>
  <c r="H82" i="5"/>
  <c r="F82" i="5"/>
  <c r="H81" i="5"/>
  <c r="F81" i="5"/>
  <c r="H80" i="5"/>
  <c r="F80" i="5"/>
  <c r="H79" i="5"/>
  <c r="F79" i="5"/>
  <c r="G78" i="5"/>
  <c r="E78" i="5"/>
  <c r="H74" i="5"/>
  <c r="F74" i="5"/>
  <c r="H73" i="5"/>
  <c r="F73" i="5"/>
  <c r="H72" i="5"/>
  <c r="F72" i="5"/>
  <c r="G71" i="5"/>
  <c r="E71" i="5"/>
  <c r="D71" i="5"/>
  <c r="F71" i="5" s="1"/>
  <c r="H70" i="5"/>
  <c r="F70" i="5"/>
  <c r="H69" i="5"/>
  <c r="F69" i="5"/>
  <c r="H68" i="5"/>
  <c r="F68" i="5"/>
  <c r="H67" i="5"/>
  <c r="F67" i="5"/>
  <c r="H66" i="5"/>
  <c r="F66" i="5"/>
  <c r="G65" i="5"/>
  <c r="E65" i="5"/>
  <c r="H64" i="5"/>
  <c r="F64" i="5"/>
  <c r="H62" i="5"/>
  <c r="F62" i="5"/>
  <c r="H61" i="5"/>
  <c r="F61" i="5"/>
  <c r="H60" i="5"/>
  <c r="F60" i="5"/>
  <c r="H58" i="5"/>
  <c r="F58" i="5"/>
  <c r="H57" i="5"/>
  <c r="F57" i="5"/>
  <c r="H56" i="5"/>
  <c r="F56" i="5"/>
  <c r="G55" i="5"/>
  <c r="E55" i="5"/>
  <c r="D55" i="5"/>
  <c r="F55" i="5" s="1"/>
  <c r="H54" i="5"/>
  <c r="F54" i="5"/>
  <c r="H53" i="5"/>
  <c r="F53" i="5"/>
  <c r="H51" i="5"/>
  <c r="F51" i="5"/>
  <c r="H50" i="5"/>
  <c r="F50" i="5"/>
  <c r="H49" i="5"/>
  <c r="F49" i="5"/>
  <c r="H48" i="5"/>
  <c r="F48" i="5"/>
  <c r="H47" i="5"/>
  <c r="F47" i="5"/>
  <c r="H46" i="5"/>
  <c r="F46" i="5"/>
  <c r="H42" i="5"/>
  <c r="F42" i="5"/>
  <c r="H41" i="5"/>
  <c r="F41" i="5"/>
  <c r="H40" i="5"/>
  <c r="F40" i="5"/>
  <c r="H39" i="5"/>
  <c r="F39" i="5"/>
  <c r="H38" i="5"/>
  <c r="F38" i="5"/>
  <c r="H37" i="5"/>
  <c r="F37" i="5"/>
  <c r="H36" i="5"/>
  <c r="F36" i="5"/>
  <c r="H35" i="5"/>
  <c r="F35" i="5"/>
  <c r="H34" i="5"/>
  <c r="F34" i="5"/>
  <c r="H33" i="5"/>
  <c r="F33" i="5"/>
  <c r="H32" i="5"/>
  <c r="F32" i="5"/>
  <c r="H31" i="5"/>
  <c r="F31" i="5"/>
  <c r="H30" i="5"/>
  <c r="F30" i="5"/>
  <c r="H29" i="5"/>
  <c r="F29" i="5"/>
  <c r="H28" i="5"/>
  <c r="F28" i="5"/>
  <c r="G27" i="5"/>
  <c r="F27" i="5"/>
  <c r="E27" i="5"/>
  <c r="D27" i="5"/>
  <c r="H27" i="5" s="1"/>
  <c r="H26" i="5"/>
  <c r="F26" i="5"/>
  <c r="H25" i="5"/>
  <c r="F25" i="5"/>
  <c r="H24" i="5"/>
  <c r="F24" i="5"/>
  <c r="H23" i="5"/>
  <c r="F23" i="5"/>
  <c r="H22" i="5"/>
  <c r="F22" i="5"/>
  <c r="H21" i="5"/>
  <c r="F21" i="5"/>
  <c r="G20" i="5"/>
  <c r="G5" i="5" s="1"/>
  <c r="E20" i="5"/>
  <c r="D20" i="5"/>
  <c r="F20" i="5" s="1"/>
  <c r="H19" i="5"/>
  <c r="F19" i="5"/>
  <c r="H18" i="5"/>
  <c r="F18" i="5"/>
  <c r="H17" i="5"/>
  <c r="F17" i="5"/>
  <c r="H16" i="5"/>
  <c r="F16" i="5"/>
  <c r="H15" i="5"/>
  <c r="F15" i="5"/>
  <c r="H14" i="5"/>
  <c r="F14" i="5"/>
  <c r="H13" i="5"/>
  <c r="F13" i="5"/>
  <c r="H12" i="5"/>
  <c r="F12" i="5"/>
  <c r="H11" i="5"/>
  <c r="F11" i="5"/>
  <c r="H10" i="5"/>
  <c r="F10" i="5"/>
  <c r="H9" i="5"/>
  <c r="F9" i="5"/>
  <c r="H8" i="5"/>
  <c r="F8" i="5"/>
  <c r="H7" i="5"/>
  <c r="F7" i="5"/>
  <c r="G6" i="5"/>
  <c r="F6" i="5"/>
  <c r="E6" i="5"/>
  <c r="D6" i="5"/>
  <c r="H6" i="5" s="1"/>
  <c r="E5" i="5"/>
  <c r="I41" i="4"/>
  <c r="H41" i="4"/>
  <c r="G41" i="4"/>
  <c r="F41" i="4"/>
  <c r="E41" i="4"/>
  <c r="D41" i="4"/>
  <c r="V29" i="4"/>
  <c r="V28" i="4"/>
  <c r="V27" i="4"/>
  <c r="V26" i="4"/>
  <c r="D26" i="4"/>
  <c r="V25" i="4"/>
  <c r="T25" i="4"/>
  <c r="D25" i="4"/>
  <c r="V24" i="4"/>
  <c r="T24" i="4"/>
  <c r="D24" i="4"/>
  <c r="V23" i="4"/>
  <c r="T23" i="4"/>
  <c r="D23" i="4"/>
  <c r="V22" i="4"/>
  <c r="T22" i="4"/>
  <c r="D22" i="4"/>
  <c r="V21" i="4"/>
  <c r="T21" i="4"/>
  <c r="D21" i="4"/>
  <c r="V20" i="4"/>
  <c r="T20" i="4"/>
  <c r="D20" i="4"/>
  <c r="V19" i="4"/>
  <c r="T19" i="4"/>
  <c r="D19" i="4"/>
  <c r="V18" i="4"/>
  <c r="T18" i="4"/>
  <c r="D18" i="4"/>
  <c r="V17" i="4"/>
  <c r="T17" i="4"/>
  <c r="D17" i="4"/>
  <c r="V16" i="4"/>
  <c r="T16" i="4"/>
  <c r="D16" i="4"/>
  <c r="V15" i="4"/>
  <c r="T15" i="4"/>
  <c r="D15" i="4"/>
  <c r="V14" i="4"/>
  <c r="T14" i="4"/>
  <c r="D14" i="4"/>
  <c r="W13" i="4"/>
  <c r="W8" i="4" s="1"/>
  <c r="U13" i="4"/>
  <c r="S13" i="4"/>
  <c r="V13" i="4" s="1"/>
  <c r="P13" i="4"/>
  <c r="O13" i="4"/>
  <c r="N13" i="4"/>
  <c r="M13" i="4"/>
  <c r="L13" i="4"/>
  <c r="K13" i="4"/>
  <c r="J13" i="4"/>
  <c r="I13" i="4"/>
  <c r="H13" i="4"/>
  <c r="G13" i="4"/>
  <c r="F13" i="4"/>
  <c r="E13" i="4"/>
  <c r="D13" i="4" s="1"/>
  <c r="D12" i="4"/>
  <c r="V11" i="4"/>
  <c r="T11" i="4"/>
  <c r="D11" i="4"/>
  <c r="V10" i="4"/>
  <c r="T10" i="4"/>
  <c r="D10" i="4"/>
  <c r="W9" i="4"/>
  <c r="V9" i="4"/>
  <c r="U9" i="4"/>
  <c r="T9" i="4"/>
  <c r="S9" i="4"/>
  <c r="P9" i="4"/>
  <c r="P8" i="4" s="1"/>
  <c r="O9" i="4"/>
  <c r="N9" i="4"/>
  <c r="N8" i="4" s="1"/>
  <c r="M9" i="4"/>
  <c r="L9" i="4"/>
  <c r="L8" i="4" s="1"/>
  <c r="K9" i="4"/>
  <c r="J9" i="4"/>
  <c r="J8" i="4" s="1"/>
  <c r="I9" i="4"/>
  <c r="H9" i="4"/>
  <c r="H8" i="4" s="1"/>
  <c r="G9" i="4"/>
  <c r="F9" i="4"/>
  <c r="D9" i="4" s="1"/>
  <c r="E9" i="4"/>
  <c r="U8" i="4"/>
  <c r="O8" i="4"/>
  <c r="M8" i="4"/>
  <c r="K8" i="4"/>
  <c r="I8" i="4"/>
  <c r="G8" i="4"/>
  <c r="E8" i="4"/>
  <c r="E27" i="3"/>
  <c r="E26" i="3"/>
  <c r="E25" i="3"/>
  <c r="E24" i="3"/>
  <c r="E23" i="3"/>
  <c r="E22" i="3"/>
  <c r="E21" i="3"/>
  <c r="E20" i="3"/>
  <c r="E19" i="3"/>
  <c r="E18" i="3"/>
  <c r="E17" i="3"/>
  <c r="E13" i="3" s="1"/>
  <c r="E16" i="3"/>
  <c r="E15" i="3"/>
  <c r="E14" i="3"/>
  <c r="J13" i="3"/>
  <c r="I13" i="3"/>
  <c r="H13" i="3"/>
  <c r="G13" i="3"/>
  <c r="F13" i="3"/>
  <c r="T13" i="4" s="1"/>
  <c r="D13" i="3"/>
  <c r="E12" i="3"/>
  <c r="E11" i="3"/>
  <c r="E9" i="3" s="1"/>
  <c r="E10" i="3"/>
  <c r="J9" i="3"/>
  <c r="J8" i="3" s="1"/>
  <c r="I9" i="3"/>
  <c r="H9" i="3"/>
  <c r="H8" i="3" s="1"/>
  <c r="G9" i="3"/>
  <c r="F9" i="3"/>
  <c r="F8" i="3" s="1"/>
  <c r="D9" i="3"/>
  <c r="D8" i="3" s="1"/>
  <c r="I8" i="3"/>
  <c r="G8" i="3"/>
  <c r="H142" i="2"/>
  <c r="H141" i="2"/>
  <c r="H139" i="2"/>
  <c r="H138" i="2"/>
  <c r="H136" i="2"/>
  <c r="H135" i="2"/>
  <c r="H133" i="2"/>
  <c r="H131" i="2"/>
  <c r="H129" i="2"/>
  <c r="H128" i="2"/>
  <c r="F117" i="2"/>
  <c r="F116" i="2"/>
  <c r="Z115" i="2"/>
  <c r="F115" i="2"/>
  <c r="Z114" i="2"/>
  <c r="F114" i="2"/>
  <c r="Z113" i="2"/>
  <c r="X113" i="2"/>
  <c r="F113" i="2"/>
  <c r="Z112" i="2"/>
  <c r="F112" i="2"/>
  <c r="Z111" i="2"/>
  <c r="X111" i="2"/>
  <c r="Z110" i="2"/>
  <c r="F110" i="2"/>
  <c r="Z109" i="2"/>
  <c r="X109" i="2"/>
  <c r="Z108" i="2"/>
  <c r="F108" i="2"/>
  <c r="Z107" i="2"/>
  <c r="X107" i="2"/>
  <c r="F107" i="2"/>
  <c r="Z106" i="2"/>
  <c r="X106" i="2"/>
  <c r="F106" i="2"/>
  <c r="Z105" i="2"/>
  <c r="X105" i="2"/>
  <c r="F105" i="2"/>
  <c r="Z104" i="2"/>
  <c r="Z103" i="2"/>
  <c r="Z102" i="2"/>
  <c r="Z101" i="2"/>
  <c r="F101" i="2"/>
  <c r="Z100" i="2"/>
  <c r="X100" i="2"/>
  <c r="F100" i="2"/>
  <c r="Z99" i="2"/>
  <c r="Z98" i="2"/>
  <c r="Z97" i="2"/>
  <c r="Z96" i="2"/>
  <c r="F96" i="2"/>
  <c r="AA95" i="2"/>
  <c r="Y95" i="2"/>
  <c r="W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Z94" i="2"/>
  <c r="X94" i="2"/>
  <c r="F94" i="2"/>
  <c r="Z92" i="2"/>
  <c r="F92" i="2"/>
  <c r="Z91" i="2"/>
  <c r="X91" i="2"/>
  <c r="Z90" i="2"/>
  <c r="X90" i="2"/>
  <c r="F90" i="2"/>
  <c r="Z88" i="2"/>
  <c r="F88" i="2"/>
  <c r="F85" i="2" s="1"/>
  <c r="Z87" i="2"/>
  <c r="X87" i="2"/>
  <c r="Z86" i="2"/>
  <c r="X86" i="2"/>
  <c r="F86" i="2"/>
  <c r="AA85" i="2"/>
  <c r="Y85" i="2"/>
  <c r="W85" i="2"/>
  <c r="Z85" i="2" s="1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E85" i="2"/>
  <c r="X85" i="2" s="1"/>
  <c r="D85" i="2"/>
  <c r="Z78" i="2"/>
  <c r="X78" i="2"/>
  <c r="F78" i="2"/>
  <c r="Z77" i="2"/>
  <c r="X77" i="2"/>
  <c r="F77" i="2"/>
  <c r="Z76" i="2"/>
  <c r="X76" i="2"/>
  <c r="F76" i="2"/>
  <c r="Z75" i="2"/>
  <c r="X75" i="2"/>
  <c r="F75" i="2"/>
  <c r="Z74" i="2"/>
  <c r="X74" i="2"/>
  <c r="F74" i="2"/>
  <c r="Z73" i="2"/>
  <c r="X73" i="2"/>
  <c r="F73" i="2"/>
  <c r="Z72" i="2"/>
  <c r="X72" i="2"/>
  <c r="F72" i="2"/>
  <c r="Z71" i="2"/>
  <c r="X71" i="2"/>
  <c r="F71" i="2"/>
  <c r="Z70" i="2"/>
  <c r="X70" i="2"/>
  <c r="F70" i="2"/>
  <c r="Z69" i="2"/>
  <c r="X69" i="2"/>
  <c r="F69" i="2"/>
  <c r="Z68" i="2"/>
  <c r="X68" i="2"/>
  <c r="F68" i="2"/>
  <c r="Z67" i="2"/>
  <c r="X67" i="2"/>
  <c r="F67" i="2"/>
  <c r="Z66" i="2"/>
  <c r="X66" i="2"/>
  <c r="F66" i="2"/>
  <c r="Z65" i="2"/>
  <c r="X65" i="2"/>
  <c r="F65" i="2"/>
  <c r="Z64" i="2"/>
  <c r="X64" i="2"/>
  <c r="F64" i="2"/>
  <c r="Z63" i="2"/>
  <c r="F63" i="2"/>
  <c r="Z62" i="2"/>
  <c r="F62" i="2"/>
  <c r="Z61" i="2"/>
  <c r="F61" i="2"/>
  <c r="Z60" i="2"/>
  <c r="X60" i="2"/>
  <c r="F60" i="2"/>
  <c r="Z59" i="2"/>
  <c r="X59" i="2"/>
  <c r="X58" i="2"/>
  <c r="F58" i="2"/>
  <c r="Z57" i="2"/>
  <c r="X57" i="2"/>
  <c r="X56" i="2"/>
  <c r="F56" i="2"/>
  <c r="Z55" i="2"/>
  <c r="X55" i="2"/>
  <c r="X54" i="2"/>
  <c r="F54" i="2"/>
  <c r="Z53" i="2"/>
  <c r="X53" i="2"/>
  <c r="X52" i="2"/>
  <c r="F52" i="2"/>
  <c r="Z51" i="2"/>
  <c r="X51" i="2"/>
  <c r="X50" i="2"/>
  <c r="F50" i="2"/>
  <c r="Z49" i="2"/>
  <c r="X49" i="2"/>
  <c r="X48" i="2"/>
  <c r="F48" i="2"/>
  <c r="F46" i="2" s="1"/>
  <c r="AA47" i="2"/>
  <c r="Y47" i="2"/>
  <c r="W47" i="2"/>
  <c r="Z47" i="2" s="1"/>
  <c r="W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E46" i="2"/>
  <c r="X46" i="2" s="1"/>
  <c r="D46" i="2"/>
  <c r="Z39" i="2"/>
  <c r="X39" i="2"/>
  <c r="X38" i="2"/>
  <c r="F38" i="2"/>
  <c r="Z37" i="2"/>
  <c r="X37" i="2"/>
  <c r="X36" i="2"/>
  <c r="F36" i="2"/>
  <c r="Z35" i="2"/>
  <c r="X35" i="2"/>
  <c r="X34" i="2"/>
  <c r="F34" i="2"/>
  <c r="Z33" i="2"/>
  <c r="X33" i="2"/>
  <c r="X32" i="2"/>
  <c r="F32" i="2"/>
  <c r="Z31" i="2"/>
  <c r="X31" i="2"/>
  <c r="X30" i="2"/>
  <c r="F30" i="2"/>
  <c r="Z29" i="2"/>
  <c r="X29" i="2"/>
  <c r="X28" i="2"/>
  <c r="F28" i="2"/>
  <c r="Z27" i="2"/>
  <c r="X27" i="2"/>
  <c r="X26" i="2"/>
  <c r="F26" i="2"/>
  <c r="Z25" i="2"/>
  <c r="X25" i="2"/>
  <c r="X24" i="2"/>
  <c r="F24" i="2"/>
  <c r="Z23" i="2"/>
  <c r="X23" i="2"/>
  <c r="X22" i="2"/>
  <c r="F22" i="2"/>
  <c r="Z21" i="2"/>
  <c r="X21" i="2"/>
  <c r="X20" i="2"/>
  <c r="F20" i="2"/>
  <c r="Z19" i="2"/>
  <c r="X19" i="2"/>
  <c r="X18" i="2"/>
  <c r="F18" i="2"/>
  <c r="Z17" i="2"/>
  <c r="X17" i="2"/>
  <c r="X16" i="2"/>
  <c r="F16" i="2"/>
  <c r="Z15" i="2"/>
  <c r="X15" i="2"/>
  <c r="X14" i="2"/>
  <c r="F14" i="2"/>
  <c r="Z13" i="2"/>
  <c r="X13" i="2"/>
  <c r="X12" i="2"/>
  <c r="F12" i="2"/>
  <c r="F10" i="2" s="1"/>
  <c r="AA11" i="2"/>
  <c r="Y11" i="2"/>
  <c r="Y8" i="2" s="1"/>
  <c r="W11" i="2"/>
  <c r="Z11" i="2" s="1"/>
  <c r="W10" i="2"/>
  <c r="T10" i="2"/>
  <c r="S10" i="2"/>
  <c r="S8" i="2" s="1"/>
  <c r="R10" i="2"/>
  <c r="Q10" i="2"/>
  <c r="Q8" i="2" s="1"/>
  <c r="P10" i="2"/>
  <c r="O10" i="2"/>
  <c r="O8" i="2" s="1"/>
  <c r="N10" i="2"/>
  <c r="M10" i="2"/>
  <c r="M8" i="2" s="1"/>
  <c r="L10" i="2"/>
  <c r="K10" i="2"/>
  <c r="K8" i="2" s="1"/>
  <c r="J10" i="2"/>
  <c r="I10" i="2"/>
  <c r="I8" i="2" s="1"/>
  <c r="H10" i="2"/>
  <c r="G10" i="2"/>
  <c r="G8" i="2" s="1"/>
  <c r="E10" i="2"/>
  <c r="X10" i="2" s="1"/>
  <c r="D10" i="2"/>
  <c r="AA8" i="2"/>
  <c r="T8" i="2"/>
  <c r="R8" i="2"/>
  <c r="P8" i="2"/>
  <c r="N8" i="2"/>
  <c r="L8" i="2"/>
  <c r="J8" i="2"/>
  <c r="H8" i="2"/>
  <c r="D8" i="2"/>
  <c r="E39" i="1"/>
  <c r="E38" i="1"/>
  <c r="E37" i="1"/>
  <c r="E36" i="1"/>
  <c r="E35" i="1"/>
  <c r="E33" i="1"/>
  <c r="E32" i="1"/>
  <c r="E31" i="1"/>
  <c r="E30" i="1"/>
  <c r="E29" i="1"/>
  <c r="E28" i="1"/>
  <c r="J27" i="1"/>
  <c r="H27" i="1"/>
  <c r="G27" i="1"/>
  <c r="E27" i="1" s="1"/>
  <c r="F27" i="1"/>
  <c r="E26" i="1"/>
  <c r="E25" i="1"/>
  <c r="E24" i="1"/>
  <c r="E23" i="1"/>
  <c r="E22" i="1"/>
  <c r="E21" i="1"/>
  <c r="E20" i="1"/>
  <c r="E19" i="1"/>
  <c r="J18" i="1"/>
  <c r="H18" i="1"/>
  <c r="H17" i="1" s="1"/>
  <c r="G18" i="1"/>
  <c r="F18" i="1"/>
  <c r="F17" i="1" s="1"/>
  <c r="J17" i="1"/>
  <c r="E8" i="3" l="1"/>
  <c r="F8" i="2"/>
  <c r="H71" i="5"/>
  <c r="E18" i="1"/>
  <c r="X11" i="2"/>
  <c r="X47" i="2"/>
  <c r="F8" i="4"/>
  <c r="D8" i="4" s="1"/>
  <c r="H20" i="5"/>
  <c r="H55" i="5"/>
  <c r="G17" i="1"/>
  <c r="E17" i="1" s="1"/>
  <c r="E8" i="2"/>
</calcChain>
</file>

<file path=xl/sharedStrings.xml><?xml version="1.0" encoding="utf-8"?>
<sst xmlns="http://schemas.openxmlformats.org/spreadsheetml/2006/main" count="1392" uniqueCount="862">
  <si>
    <t>000000471</t>
  </si>
  <si>
    <t>ОТЧЕТ О ПРОИЗВОДСТВЕ, ЗАТРАТАХ, СЕБЕСТОИМОСТИ И РЕАЛИЗАЦИИ 
ПРОДУКЦИИ РАСТЕНИЕВОДСТВА
за 2021 год</t>
  </si>
  <si>
    <t>КОДЫ</t>
  </si>
  <si>
    <t>Форма № 9-АПК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</si>
  <si>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</si>
  <si>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</si>
  <si>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</si>
  <si>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</si>
  <si>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</si>
  <si>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</si>
  <si>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</si>
  <si>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</si>
  <si>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</si>
  <si>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</si>
  <si>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</si>
  <si>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</si>
  <si>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</t>
  </si>
  <si>
    <t>га - 059; ц - 206; руб - 383; тыс. руб - 384; тыс. чел.ч - 542; шт - 796; тыс.шт - 798; м2 -  055; кг -166.</t>
  </si>
  <si>
    <t>Раздел 9-1. Землепользование на конец года</t>
  </si>
  <si>
    <t>Наименование показателя</t>
  </si>
  <si>
    <t>Коды</t>
  </si>
  <si>
    <t>Всего земли,
га</t>
  </si>
  <si>
    <t>Произведено межевание, 
га</t>
  </si>
  <si>
    <t>Расшифровка из графы 3</t>
  </si>
  <si>
    <t>Используется организацией, га</t>
  </si>
  <si>
    <t>передано в пользование другим лицам, га</t>
  </si>
  <si>
    <t>не используется, га</t>
  </si>
  <si>
    <t>1</t>
  </si>
  <si>
    <t>2</t>
  </si>
  <si>
    <t>3</t>
  </si>
  <si>
    <t>4</t>
  </si>
  <si>
    <t>5</t>
  </si>
  <si>
    <t>6</t>
  </si>
  <si>
    <t>7</t>
  </si>
  <si>
    <t>Общая земельная площадь:
(стр.91100+ 91200+ 91300+ 91400)</t>
  </si>
  <si>
    <t>91000</t>
  </si>
  <si>
    <t>Сельскохозяйственные угодья 
(стр.91110+ 91120+ 91130+ 91150+ 91160)</t>
  </si>
  <si>
    <t>91100</t>
  </si>
  <si>
    <t>в том числе:
пашни</t>
  </si>
  <si>
    <t>91110</t>
  </si>
  <si>
    <t>сенокосы</t>
  </si>
  <si>
    <t>91120</t>
  </si>
  <si>
    <t>из них: улучшенные сенокосы</t>
  </si>
  <si>
    <t>91121</t>
  </si>
  <si>
    <t>пастбища (без оленьих)</t>
  </si>
  <si>
    <t>91130</t>
  </si>
  <si>
    <t>из них: улучшенные пастбища</t>
  </si>
  <si>
    <t>91131</t>
  </si>
  <si>
    <t>СПРАВОЧНО: оленьи пастбища</t>
  </si>
  <si>
    <t>91140</t>
  </si>
  <si>
    <t>земли, занятые многолетними насаждениями</t>
  </si>
  <si>
    <t>91150</t>
  </si>
  <si>
    <t>залежи</t>
  </si>
  <si>
    <t>91160</t>
  </si>
  <si>
    <t>Земли занятые
(стр.91210+ 91220+ 91230+ 91240)</t>
  </si>
  <si>
    <t>91200</t>
  </si>
  <si>
    <t>в том числе:
внутрихозяйственными дорогами, коммуникациями</t>
  </si>
  <si>
    <t>91210</t>
  </si>
  <si>
    <t>лесными насаждениями, предназначенными для обеспечения защиты земель от негативного воздействия</t>
  </si>
  <si>
    <t>91220</t>
  </si>
  <si>
    <t>водными объектами (в том числе прудами, образованными водоподпорными сооружениями на водотоках и используемыми для целей осуществления прудовой аквакультуры)</t>
  </si>
  <si>
    <t>91230</t>
  </si>
  <si>
    <t>зданиями, сооружениями, используемыми для производства, хранения и первичной переработки сельскохозяйственной продукции</t>
  </si>
  <si>
    <t>91240</t>
  </si>
  <si>
    <t>Приусадебные участки, коллективные сады и огороды работников хозяйства</t>
  </si>
  <si>
    <t>91300</t>
  </si>
  <si>
    <t>Прочие земли</t>
  </si>
  <si>
    <t>91400</t>
  </si>
  <si>
    <t>Из строки 91100:</t>
  </si>
  <si>
    <t>орошаемые земли</t>
  </si>
  <si>
    <t>91100.1</t>
  </si>
  <si>
    <t>осушенные земли</t>
  </si>
  <si>
    <t>91100.2</t>
  </si>
  <si>
    <t>земли, находящиеся в собственности</t>
  </si>
  <si>
    <t>91100.3</t>
  </si>
  <si>
    <t>арендованные земли</t>
  </si>
  <si>
    <t>91100.4</t>
  </si>
  <si>
    <t>неоформленные земли</t>
  </si>
  <si>
    <t>91100.5</t>
  </si>
  <si>
    <t>СПРАВОЧНО:</t>
  </si>
  <si>
    <t>За 2021 г., га</t>
  </si>
  <si>
    <t>За 2020 г., га</t>
  </si>
  <si>
    <t>Изъято земель сельскохозяйственного назначения</t>
  </si>
  <si>
    <t>91900</t>
  </si>
  <si>
    <t>Форма № 9-АПК с.2</t>
  </si>
  <si>
    <t>Форма № 9-АПК с.3</t>
  </si>
  <si>
    <t>Раздел 9-2. Производство и себестоимость продукции растениеводства (кроме плодовых и ягодных многолетних насаждений)</t>
  </si>
  <si>
    <t>Площадь, га</t>
  </si>
  <si>
    <t>Затраты на производство (включая затраты незавершенного производства прошлых лет), относимые на себестоимость продукции отчетного года, тыс. руб</t>
  </si>
  <si>
    <t>Выход продукции, ц</t>
  </si>
  <si>
    <t>Себестоимость</t>
  </si>
  <si>
    <t>Прямые затраты труда на продукцию - всего,
тыс. чел. ч</t>
  </si>
  <si>
    <t>Наименование культуры/ вида продукции</t>
  </si>
  <si>
    <t>посеянная</t>
  </si>
  <si>
    <t>убранная</t>
  </si>
  <si>
    <t>всего (гр.6+ 7+ 8+ 9+ 10+ 11+ 12+ 13+ 14+ 15)</t>
  </si>
  <si>
    <t>в том числе по статьям:</t>
  </si>
  <si>
    <t>Наименование вида продукции</t>
  </si>
  <si>
    <t>всего</t>
  </si>
  <si>
    <t>с 1 га</t>
  </si>
  <si>
    <t>всего,
тыс. руб</t>
  </si>
  <si>
    <t>единицы
продукции,
руб</t>
  </si>
  <si>
    <t>оплата труда с отчисле- ниями на социаль- ные нужды</t>
  </si>
  <si>
    <t>материальные затраты:</t>
  </si>
  <si>
    <t>затраты 
на страхование</t>
  </si>
  <si>
    <t>прочие затраты</t>
  </si>
  <si>
    <t>из прочих затрат: амортизация</t>
  </si>
  <si>
    <t>семена и посадочный материал</t>
  </si>
  <si>
    <t>в том числе элитные</t>
  </si>
  <si>
    <t>минеральные удобрения, бактериаль-
ные
и другие препараты</t>
  </si>
  <si>
    <t>органические удобрения</t>
  </si>
  <si>
    <t>средства защиты растений</t>
  </si>
  <si>
    <t>покупная энергия всех видов, топливо, кроме нефте-
продуктов (уголь, газ, дрова)</t>
  </si>
  <si>
    <t>в т.ч. газ</t>
  </si>
  <si>
    <t>электро- энергия</t>
  </si>
  <si>
    <t>нефте-
продукты всех видов, использу-
емые 
на технологи-
ческие цели</t>
  </si>
  <si>
    <t>содержание основных средств (запасные части 
и расходные материалы, текущий ремонт)</t>
  </si>
  <si>
    <t>7.1</t>
  </si>
  <si>
    <t>8</t>
  </si>
  <si>
    <t>9</t>
  </si>
  <si>
    <t>10</t>
  </si>
  <si>
    <t>11</t>
  </si>
  <si>
    <t>11.1</t>
  </si>
  <si>
    <t>11.2</t>
  </si>
  <si>
    <t>13</t>
  </si>
  <si>
    <t>14</t>
  </si>
  <si>
    <t>15</t>
  </si>
  <si>
    <t>15.1</t>
  </si>
  <si>
    <t>16</t>
  </si>
  <si>
    <t>17</t>
  </si>
  <si>
    <t>18</t>
  </si>
  <si>
    <t>19</t>
  </si>
  <si>
    <t>20</t>
  </si>
  <si>
    <t>21</t>
  </si>
  <si>
    <t>22</t>
  </si>
  <si>
    <t>ВСЕГО:
(стр.92100+ 92200+ 92300+ 92410+ 92420+ 92430+ 92440+ 92450+ 92460+ 92490+ 92500+ 92600+ 92700)</t>
  </si>
  <si>
    <t>92000</t>
  </si>
  <si>
    <t>основная продукция</t>
  </si>
  <si>
    <t>92000.1</t>
  </si>
  <si>
    <t>Х</t>
  </si>
  <si>
    <t>побочная продукция</t>
  </si>
  <si>
    <t>92000.2</t>
  </si>
  <si>
    <t>Зерновые и зернобобовые культуры на зерно 
и семена (кроме риса)
(стр.92111+ 92112+ 92120+ 92131+ 92132+ 92140+ 92150+ 92160+ 92170+ 92180+ 92190)</t>
  </si>
  <si>
    <t>92100</t>
  </si>
  <si>
    <t>зерно в первоначально оприходованной массе</t>
  </si>
  <si>
    <t>92100.1</t>
  </si>
  <si>
    <t>зерно в массе после доработки (очистки и сушки)</t>
  </si>
  <si>
    <t>92100.2</t>
  </si>
  <si>
    <t>в том числе:
пшеница озимая</t>
  </si>
  <si>
    <t>92111</t>
  </si>
  <si>
    <t>зерно пшеницы озимой в первоначально оприходованной массе</t>
  </si>
  <si>
    <t>92111.1</t>
  </si>
  <si>
    <t>зерно пшеницы озимой в массе после доработки (очистки и сушки)</t>
  </si>
  <si>
    <t>92111.2</t>
  </si>
  <si>
    <t>пшеница яровая</t>
  </si>
  <si>
    <t>92112</t>
  </si>
  <si>
    <t>зерно пшеницы яровой в первоначально оприходованной массе</t>
  </si>
  <si>
    <t>92112.1</t>
  </si>
  <si>
    <t>зерно пшеницы яровой в массе после доработки (очистки и сушки)</t>
  </si>
  <si>
    <t>92112.2</t>
  </si>
  <si>
    <t>кукуруза (на зерно)</t>
  </si>
  <si>
    <t>92120</t>
  </si>
  <si>
    <t>зерно-початки в физической массе</t>
  </si>
  <si>
    <t>92120.1</t>
  </si>
  <si>
    <t>зерно кукурузы в пересчете на сухое</t>
  </si>
  <si>
    <t>92120.2</t>
  </si>
  <si>
    <t>из нее:
семенные посевы кукурузы</t>
  </si>
  <si>
    <t>92121</t>
  </si>
  <si>
    <t>семена кукурузы родительских форм гибридов и гибридов первого поколения F1 в первоначально оприходованной массе</t>
  </si>
  <si>
    <t>92121.1</t>
  </si>
  <si>
    <t>семена кукурузы родительских форм гибридов и гибридов первого поколения F1 в массе после доработки (очистки и сушки)</t>
  </si>
  <si>
    <t>92121.2</t>
  </si>
  <si>
    <t>рожь озимая</t>
  </si>
  <si>
    <t>92131</t>
  </si>
  <si>
    <t>зерно озимой ржи в первоначально оприходованной массе</t>
  </si>
  <si>
    <t>92131.1</t>
  </si>
  <si>
    <t>зерно озимой ржи в массе после доработки 
(очистки и сушки)</t>
  </si>
  <si>
    <t>92131.2</t>
  </si>
  <si>
    <t>рожь яровая</t>
  </si>
  <si>
    <t>92132</t>
  </si>
  <si>
    <t>зерно яровой ржи в первоначально оприходованной массе</t>
  </si>
  <si>
    <t>92132.1</t>
  </si>
  <si>
    <t>зерно яровой ржи в массе после доработки 
(очистки и сушки)</t>
  </si>
  <si>
    <t>92132.2</t>
  </si>
  <si>
    <t>гречиха</t>
  </si>
  <si>
    <t>92140</t>
  </si>
  <si>
    <t>зерно гречихи в первоначально оприходованной массе</t>
  </si>
  <si>
    <t>92140.1</t>
  </si>
  <si>
    <t>зерно гречихи в массе после доработки 
(очистки и сушки)</t>
  </si>
  <si>
    <t>92140.2</t>
  </si>
  <si>
    <t>овес</t>
  </si>
  <si>
    <t>92150</t>
  </si>
  <si>
    <t>зерно овса в первоначально оприходованной массе</t>
  </si>
  <si>
    <t>92150.1</t>
  </si>
  <si>
    <t>зерно овса в массе после доработки 
(очистки и сушки)</t>
  </si>
  <si>
    <t>92150.2</t>
  </si>
  <si>
    <t>ячмень (озимый и яровой)</t>
  </si>
  <si>
    <t>92160</t>
  </si>
  <si>
    <t>зерно ячменя в первоначально оприходованной массе</t>
  </si>
  <si>
    <t>92160.1</t>
  </si>
  <si>
    <t>зерно ячменя в массе после доработки 
(очистки и сушки)</t>
  </si>
  <si>
    <t>92160.2</t>
  </si>
  <si>
    <t>из него:
пивоваренный</t>
  </si>
  <si>
    <t>92161</t>
  </si>
  <si>
    <t>зерно пивоваренного ячменя в первоначально оприходованной массе</t>
  </si>
  <si>
    <t>92161.1</t>
  </si>
  <si>
    <t>зерно пивоваренного ячменя в массе после доработки 
(очистки и сушки)</t>
  </si>
  <si>
    <t>92161.2</t>
  </si>
  <si>
    <t>прочие озимые зерновые</t>
  </si>
  <si>
    <t>92170</t>
  </si>
  <si>
    <t>зерно прочих озимых зерновых в первоначально оприходованной массе</t>
  </si>
  <si>
    <t>92170.1</t>
  </si>
  <si>
    <t>зерно прочих озимых зерновых в массе после доработки (очистки и сушки)</t>
  </si>
  <si>
    <t>92170.2</t>
  </si>
  <si>
    <t>прочие яровые зерновые</t>
  </si>
  <si>
    <t>92180</t>
  </si>
  <si>
    <t>зерно прочих яровых зерновых в первоначально оприходованной массе</t>
  </si>
  <si>
    <t>92180.1</t>
  </si>
  <si>
    <t>зерно прочих яровых зерновых в массе после доработки 
(очистки и сушки)</t>
  </si>
  <si>
    <t>92180.2</t>
  </si>
  <si>
    <t>прочие зернобобовые</t>
  </si>
  <si>
    <t>92190</t>
  </si>
  <si>
    <t>зерно зернобобовых в первоначально оприходованной массе</t>
  </si>
  <si>
    <t>92190.1</t>
  </si>
  <si>
    <t>зерно зернобобовых в массе после доработки 
(очистки и сушки)</t>
  </si>
  <si>
    <t>92190.2</t>
  </si>
  <si>
    <t>Рис</t>
  </si>
  <si>
    <t>92200</t>
  </si>
  <si>
    <t>зерно риса в первоначально оприходованной массе</t>
  </si>
  <si>
    <t>92200.1</t>
  </si>
  <si>
    <t>зерно риса в массе после доработки (очистки и сушки)</t>
  </si>
  <si>
    <t>92200.2</t>
  </si>
  <si>
    <t>Форма № 9-АПК с.4</t>
  </si>
  <si>
    <t>Форма № 9-АПК с.5</t>
  </si>
  <si>
    <t>Масличные культуры
(стр.92310+ 92321+ 92322+ 92330+ 92390)</t>
  </si>
  <si>
    <t>92300</t>
  </si>
  <si>
    <t>семена масличных культур в первоначально оприходованной массе</t>
  </si>
  <si>
    <t>92300.1</t>
  </si>
  <si>
    <t>семена масличных культур в массе после доработки (очистки и сушки)</t>
  </si>
  <si>
    <t>92300.2</t>
  </si>
  <si>
    <t>в том числе:
соя (бобы соевые)</t>
  </si>
  <si>
    <t>92310</t>
  </si>
  <si>
    <t>бобы соевые в первоначально оприходованной массе</t>
  </si>
  <si>
    <t>92310.1</t>
  </si>
  <si>
    <t>бобы соевые в массе после доработки 
(очистки и сушки)</t>
  </si>
  <si>
    <t>92310.2</t>
  </si>
  <si>
    <t>рапс озимый</t>
  </si>
  <si>
    <t>92321</t>
  </si>
  <si>
    <t>семена рапса озимого в первоначально оприходованной массе</t>
  </si>
  <si>
    <t>92321.1</t>
  </si>
  <si>
    <t>семена рапса озимого в массе после доработки 
(очистки и сушки)</t>
  </si>
  <si>
    <t>92321.2</t>
  </si>
  <si>
    <t>рапс яровой (кольза)</t>
  </si>
  <si>
    <t>92322</t>
  </si>
  <si>
    <t>семена рапса ярового в первоначально оприходованной массе</t>
  </si>
  <si>
    <t>92322.1</t>
  </si>
  <si>
    <t>семена рапса ярового в массе после доработки 
(очистки и сушки)</t>
  </si>
  <si>
    <t>92322.2</t>
  </si>
  <si>
    <t>подсолнечник (для посева и переработки)</t>
  </si>
  <si>
    <t>92330</t>
  </si>
  <si>
    <t>семена подсолнечника в первоначально оприходованной массе</t>
  </si>
  <si>
    <t>92330.1</t>
  </si>
  <si>
    <t>семена подсолнечника в массе после доработки 
(очистки и сушки)</t>
  </si>
  <si>
    <t>92330.2</t>
  </si>
  <si>
    <t>из него 
семенные посевы подсолнечника</t>
  </si>
  <si>
    <t>92331</t>
  </si>
  <si>
    <t>семена подсолнечника (оригинальные, элитные, родительских форм гибридов и гибридов первого поколения F1) в первоначально оприходованной массе</t>
  </si>
  <si>
    <t>92331.1</t>
  </si>
  <si>
    <t>семена подсолнечника (оригинальные, элитные, родительских форм гибридов и гибридов первого поколения F1) в массе после доработки (очистки и сушки)</t>
  </si>
  <si>
    <t>92331.2</t>
  </si>
  <si>
    <t>прочие масличные культуры, не включенные 
в другие группировки (в том числе лен-кудряш (масличный), рыжик)</t>
  </si>
  <si>
    <t>92390</t>
  </si>
  <si>
    <t>семена прочих масличных культур в первоначально оприходованной массе</t>
  </si>
  <si>
    <t>92390.1</t>
  </si>
  <si>
    <t>семена прочих масличных культур в массе после доработки (очистки и сушки)</t>
  </si>
  <si>
    <t>92390.2</t>
  </si>
  <si>
    <t>Овощи открытого грунта (кроме семенных посевов)</t>
  </si>
  <si>
    <t>92410</t>
  </si>
  <si>
    <t>овощи (открытого грунта)</t>
  </si>
  <si>
    <t>92410.1</t>
  </si>
  <si>
    <t>Овощи защищенного грунта 
(площадь - в м2)</t>
  </si>
  <si>
    <t>92420</t>
  </si>
  <si>
    <t>овощи (защищенного грунта) 
(выход продукции - ц, урожайность - кг/м2)</t>
  </si>
  <si>
    <t>92420.1</t>
  </si>
  <si>
    <t>в том числе: огурцы</t>
  </si>
  <si>
    <t>92421</t>
  </si>
  <si>
    <t>огурцы</t>
  </si>
  <si>
    <t>92421.1</t>
  </si>
  <si>
    <t>помидоры (томаты)</t>
  </si>
  <si>
    <t>92422</t>
  </si>
  <si>
    <t>92422.1</t>
  </si>
  <si>
    <t>Семенные посевы (семенники) овощных культур</t>
  </si>
  <si>
    <t>92430</t>
  </si>
  <si>
    <t>семена овощных культур</t>
  </si>
  <si>
    <t>92430.1</t>
  </si>
  <si>
    <t>в том числе: 
капусты</t>
  </si>
  <si>
    <t>92431</t>
  </si>
  <si>
    <t>сортовые семена капусты, гибриды капусты первого поколения F1</t>
  </si>
  <si>
    <t>92431.1</t>
  </si>
  <si>
    <t>огурцов</t>
  </si>
  <si>
    <t>92432</t>
  </si>
  <si>
    <t>семена огурцов</t>
  </si>
  <si>
    <t>92432.1</t>
  </si>
  <si>
    <t>помидоров (томатов)</t>
  </si>
  <si>
    <t>92433</t>
  </si>
  <si>
    <t>семена помидоров (томатов)</t>
  </si>
  <si>
    <t>92433.1</t>
  </si>
  <si>
    <t>лука</t>
  </si>
  <si>
    <t>92434</t>
  </si>
  <si>
    <t>лук-севок, лук-чернушка</t>
  </si>
  <si>
    <t>92434.1</t>
  </si>
  <si>
    <t>чеснока</t>
  </si>
  <si>
    <t>92435</t>
  </si>
  <si>
    <t>чеснок (бульбочки)</t>
  </si>
  <si>
    <t>92435.1</t>
  </si>
  <si>
    <t>моркови столовой</t>
  </si>
  <si>
    <t>92436</t>
  </si>
  <si>
    <t>семена моркови столовой</t>
  </si>
  <si>
    <t>92436.1</t>
  </si>
  <si>
    <t>свеклы столовой</t>
  </si>
  <si>
    <t>92437</t>
  </si>
  <si>
    <t>семена свеклы столовой</t>
  </si>
  <si>
    <t>92437.1</t>
  </si>
  <si>
    <t>гороха овощного</t>
  </si>
  <si>
    <t>92438</t>
  </si>
  <si>
    <t>семена гороха овощного</t>
  </si>
  <si>
    <t>92438.1</t>
  </si>
  <si>
    <t>Картофель</t>
  </si>
  <si>
    <t>92440</t>
  </si>
  <si>
    <t>картофель</t>
  </si>
  <si>
    <t>92440.1</t>
  </si>
  <si>
    <t>в том числе: семенные посевы картофеля</t>
  </si>
  <si>
    <t>92441</t>
  </si>
  <si>
    <t>картофель семенной оригинальный, элитный</t>
  </si>
  <si>
    <t>92441.1</t>
  </si>
  <si>
    <t>Свекла сахарная (товарная)</t>
  </si>
  <si>
    <t>92450</t>
  </si>
  <si>
    <t>корнеплоды сахарной свеклы (товарной)</t>
  </si>
  <si>
    <t>92450.1</t>
  </si>
  <si>
    <t>в том числе: семенные посевы сахарной свеклы</t>
  </si>
  <si>
    <t>92451</t>
  </si>
  <si>
    <t>родительские формы гибридов, гибриды первого поколения F1 сахарной свеклы (товарной)</t>
  </si>
  <si>
    <t>92451.1</t>
  </si>
  <si>
    <t>Продовольственные бахчевые культуры</t>
  </si>
  <si>
    <t>92460</t>
  </si>
  <si>
    <t>бахчи (арбузы, дыни)</t>
  </si>
  <si>
    <t>92460.1</t>
  </si>
  <si>
    <t>Прочие овощные культуры, корнеплоды столовые 
и клубнеплоды на продовольственные цели, 
не включенные в другие группировки</t>
  </si>
  <si>
    <t>92490</t>
  </si>
  <si>
    <t>прочие овощи, корнеплоды и клубнеплоды</t>
  </si>
  <si>
    <t>92490.1</t>
  </si>
  <si>
    <t>Форма № 9-АПК с.6</t>
  </si>
  <si>
    <t>Форма № 9-АПК с.7</t>
  </si>
  <si>
    <t>Культуры волокнистые прядильные 
(стр.92510+ 92520+ 92530+ 92540+ 92590)</t>
  </si>
  <si>
    <t>92500</t>
  </si>
  <si>
    <t>продукция (семена, солома, треста, волокна и прочее) волокнистых прядильных культур</t>
  </si>
  <si>
    <t>92500.1</t>
  </si>
  <si>
    <t>в том числе: 
лен-долгунец (семена, солома)</t>
  </si>
  <si>
    <t>92510</t>
  </si>
  <si>
    <t>семена льна-долгунца</t>
  </si>
  <si>
    <t>92510.1</t>
  </si>
  <si>
    <t>солома льна-долгунца</t>
  </si>
  <si>
    <t>92510.2</t>
  </si>
  <si>
    <t>затраты на производство льнотресты</t>
  </si>
  <si>
    <t>92520</t>
  </si>
  <si>
    <t>льнотреста</t>
  </si>
  <si>
    <t>92520.1</t>
  </si>
  <si>
    <t>СПРАВОЧНО: льнотреста в пересчете на льноволокно</t>
  </si>
  <si>
    <t>92520.2</t>
  </si>
  <si>
    <t>конопля (семена, солома)</t>
  </si>
  <si>
    <t>92530</t>
  </si>
  <si>
    <t>семена конопли</t>
  </si>
  <si>
    <t>92530.1</t>
  </si>
  <si>
    <t>солома конопли</t>
  </si>
  <si>
    <t>92530.2</t>
  </si>
  <si>
    <t>затраты на производство конопляной тресты</t>
  </si>
  <si>
    <t>92540</t>
  </si>
  <si>
    <t>конопляная треста</t>
  </si>
  <si>
    <t>92540.1</t>
  </si>
  <si>
    <t>СПРАВОЧНО: конопляная треста в пересчете на пеньковолокно</t>
  </si>
  <si>
    <t>92540.2</t>
  </si>
  <si>
    <t>прочие культуры волокнистые прядильные, 
не включенные в другие группировки (хлопчатник, джут)</t>
  </si>
  <si>
    <t>92590</t>
  </si>
  <si>
    <t>волокна и прочая продукция волокнистых прядильных культур</t>
  </si>
  <si>
    <t>92590.1</t>
  </si>
  <si>
    <t>Кормовые культуры, пастбища и сенокосы 
(стр.92610+ 92620+ 92630+ 92640+ 92650+ 92660+ 92670+ 92680+ 92690)</t>
  </si>
  <si>
    <t>92600</t>
  </si>
  <si>
    <t>корма (зеленая масса, сено, сенаж, силос, 
кормовые корнеплоды и бахчи)</t>
  </si>
  <si>
    <t>92600.1</t>
  </si>
  <si>
    <t>в том числе: 
однолетние травы</t>
  </si>
  <si>
    <t>92610</t>
  </si>
  <si>
    <t>семена</t>
  </si>
  <si>
    <t>92610.1</t>
  </si>
  <si>
    <t>солома</t>
  </si>
  <si>
    <t>92610.2</t>
  </si>
  <si>
    <t>зеленая масса</t>
  </si>
  <si>
    <t>92610.3</t>
  </si>
  <si>
    <t>зеленая масса (выпас)</t>
  </si>
  <si>
    <t>92610.4</t>
  </si>
  <si>
    <t>из них: однолетние травы, убранные на сено</t>
  </si>
  <si>
    <t>92611</t>
  </si>
  <si>
    <t>сено</t>
  </si>
  <si>
    <t>92611.1</t>
  </si>
  <si>
    <t>многолетние травы</t>
  </si>
  <si>
    <t>92620</t>
  </si>
  <si>
    <t>92620.1</t>
  </si>
  <si>
    <t>92620.2</t>
  </si>
  <si>
    <t>92620.3</t>
  </si>
  <si>
    <t>92620.4</t>
  </si>
  <si>
    <t>из них: многолетние травы, убранные на сено</t>
  </si>
  <si>
    <t>92621</t>
  </si>
  <si>
    <t>92621.1</t>
  </si>
  <si>
    <t>кукуруза на корм</t>
  </si>
  <si>
    <t>92630</t>
  </si>
  <si>
    <t>92630.1</t>
  </si>
  <si>
    <t>силосные культуры (кроме кукурузы)</t>
  </si>
  <si>
    <t>92640</t>
  </si>
  <si>
    <t>92640.1</t>
  </si>
  <si>
    <t>естественные сенокосы и пастбища</t>
  </si>
  <si>
    <t>92650</t>
  </si>
  <si>
    <t>92650.1</t>
  </si>
  <si>
    <t>92650.2</t>
  </si>
  <si>
    <t>улучшенные сенокосы и пастбища</t>
  </si>
  <si>
    <t>92660</t>
  </si>
  <si>
    <t>92660.1</t>
  </si>
  <si>
    <t>92660.2</t>
  </si>
  <si>
    <t>культуры кормовые корнеплодные, бахчевые 
и прочие</t>
  </si>
  <si>
    <t>92670</t>
  </si>
  <si>
    <t>корнеплоды, бахчи и прочие</t>
  </si>
  <si>
    <t>92670.1</t>
  </si>
  <si>
    <t>из них: корнеплоды кормовые</t>
  </si>
  <si>
    <t>92671</t>
  </si>
  <si>
    <t>кормовые корнеплоды</t>
  </si>
  <si>
    <t>92671.1</t>
  </si>
  <si>
    <t>затраты на сенажирование</t>
  </si>
  <si>
    <t>92680</t>
  </si>
  <si>
    <t>сенаж</t>
  </si>
  <si>
    <t>92680.1</t>
  </si>
  <si>
    <t>затраты на силосование</t>
  </si>
  <si>
    <t>92690</t>
  </si>
  <si>
    <t>силос</t>
  </si>
  <si>
    <t>92690.1</t>
  </si>
  <si>
    <t>Прочие культуры, не включенные в другие 
группировки (кроме плодовых и ягодных 
многолетних насаждений, культур для производства напитков, пряностей и растений, используемых 
в парфюмерии и фармации)</t>
  </si>
  <si>
    <t>92700</t>
  </si>
  <si>
    <t>прочая собственная продукция растениеводства 
(кроме плодов, ягод и винограда)</t>
  </si>
  <si>
    <t>92700.1</t>
  </si>
  <si>
    <t>СПРАВОЧНО: из строки 92700 - грибы, рассада овощных культур и цветов (защищенного грунта)</t>
  </si>
  <si>
    <t>92701</t>
  </si>
  <si>
    <t>грибы (защищенного грунта)</t>
  </si>
  <si>
    <t>92701.1</t>
  </si>
  <si>
    <t>рассада овощных культур и цветов (защищенного грунта)</t>
  </si>
  <si>
    <t>92701.2</t>
  </si>
  <si>
    <t>Форма № 9-АПК с.8</t>
  </si>
  <si>
    <t>РАСШИФРОВКА информации в области семеноводства</t>
  </si>
  <si>
    <t>Посевная площадь, га</t>
  </si>
  <si>
    <t>Убранная площадь, га</t>
  </si>
  <si>
    <t>Затраты всего,
тыс. руб</t>
  </si>
  <si>
    <t>Себесто-
имость единицы продукции, руб</t>
  </si>
  <si>
    <t>Сумма затрат,
тыс. руб</t>
  </si>
  <si>
    <t>Затраты под урожай будущего года - всего</t>
  </si>
  <si>
    <t>92910</t>
  </si>
  <si>
    <t>в том числе: 
озимые зерновые</t>
  </si>
  <si>
    <t>92911</t>
  </si>
  <si>
    <t>яровые культуры (пары и зябь)</t>
  </si>
  <si>
    <t>92912</t>
  </si>
  <si>
    <t>чистые пары на начало года</t>
  </si>
  <si>
    <t>92921</t>
  </si>
  <si>
    <t>Из строки 92331:</t>
  </si>
  <si>
    <t>чистые пары на конец года</t>
  </si>
  <si>
    <t>92922</t>
  </si>
  <si>
    <t>оригинальные и элитные семена подсолнечника</t>
  </si>
  <si>
    <t>92811</t>
  </si>
  <si>
    <t>площадь защищенного грунта (в м2)</t>
  </si>
  <si>
    <t>92930</t>
  </si>
  <si>
    <t>семена подсолнечника родительских форм гибридов и гибридов первого поколения F1</t>
  </si>
  <si>
    <t>92812</t>
  </si>
  <si>
    <t>Стоимость рассады, зеленной массы, использованной на силос и сенаж, соломки льна-долгунца для переработки в льнотресту и соломки конопли для переработки в конопляную тресту</t>
  </si>
  <si>
    <t>92940</t>
  </si>
  <si>
    <t>Из строки 92431:</t>
  </si>
  <si>
    <t>Затраты, не давшие готовой продукции</t>
  </si>
  <si>
    <t>92950</t>
  </si>
  <si>
    <t>гибриды капусты первого поколения F1</t>
  </si>
  <si>
    <t>92821</t>
  </si>
  <si>
    <t>в том числе: погибшие застрахованные посевы, 
не включенные в строку 92000</t>
  </si>
  <si>
    <t>92951</t>
  </si>
  <si>
    <t>Из строки 92000:</t>
  </si>
  <si>
    <t>сортовые семена капусты</t>
  </si>
  <si>
    <t>92822</t>
  </si>
  <si>
    <t>по застрахованным площадям</t>
  </si>
  <si>
    <t>92960</t>
  </si>
  <si>
    <t>Из строки 92434:</t>
  </si>
  <si>
    <t>погибшие посевы - всего:</t>
  </si>
  <si>
    <t>92970</t>
  </si>
  <si>
    <t>лук-севок</t>
  </si>
  <si>
    <t>92823</t>
  </si>
  <si>
    <t>в том числе:
зерновых и зернобобовых культур</t>
  </si>
  <si>
    <t>92971</t>
  </si>
  <si>
    <t>лук-чернушка</t>
  </si>
  <si>
    <t>92824</t>
  </si>
  <si>
    <t>риса</t>
  </si>
  <si>
    <t>92972</t>
  </si>
  <si>
    <t>Из строки 92441:</t>
  </si>
  <si>
    <t>рапса</t>
  </si>
  <si>
    <t>92973</t>
  </si>
  <si>
    <t>картофель семенной оригинальный</t>
  </si>
  <si>
    <t>92831</t>
  </si>
  <si>
    <t>подсолнечника</t>
  </si>
  <si>
    <t>92974</t>
  </si>
  <si>
    <t>картофель семенной элитный</t>
  </si>
  <si>
    <t>92832</t>
  </si>
  <si>
    <t>овощей открытого грунта</t>
  </si>
  <si>
    <t>92975</t>
  </si>
  <si>
    <t>Из строки 92451:</t>
  </si>
  <si>
    <t>картофеля</t>
  </si>
  <si>
    <t>92976</t>
  </si>
  <si>
    <t>родительские формы гибридов сахарной свеклы (товарной)</t>
  </si>
  <si>
    <t>92841</t>
  </si>
  <si>
    <t>сахарной свеклы (товарной)</t>
  </si>
  <si>
    <t>92977</t>
  </si>
  <si>
    <t>гибриды первого поколения F1 сахарной свеклы (товарной)</t>
  </si>
  <si>
    <t>92842</t>
  </si>
  <si>
    <t>реализовано посевов</t>
  </si>
  <si>
    <t>92980</t>
  </si>
  <si>
    <t>Из строки 92000: площадь, засеяная элитными семенами</t>
  </si>
  <si>
    <t>92890</t>
  </si>
  <si>
    <t>пересеяно</t>
  </si>
  <si>
    <t>92990</t>
  </si>
  <si>
    <t>Форма № 9-АПК с.9</t>
  </si>
  <si>
    <t>Раздел 9-3. Площадь плодовых и ягодных многолетних насаждений и виноградников</t>
  </si>
  <si>
    <t>Коды</t>
  </si>
  <si>
    <t>Посажено 
в отчетном году новых насаждений, га</t>
  </si>
  <si>
    <t>Площадь насаждений на конец года, га</t>
  </si>
  <si>
    <t>Выход продукции, 
ц</t>
  </si>
  <si>
    <t>всего 
(гр.5+ 6+ 7)</t>
  </si>
  <si>
    <t>в том числе</t>
  </si>
  <si>
    <t>площадь насаждений 
в плодо-
носящем возрасте</t>
  </si>
  <si>
    <t>площадь молодых садов не вступивших 
в период плодо-
ношения</t>
  </si>
  <si>
    <t>площадь старых, вышедших 
из оборота садов</t>
  </si>
  <si>
    <t>из графы 7:</t>
  </si>
  <si>
    <t>раскорчевано  (возраст более 30 лет)</t>
  </si>
  <si>
    <t>Площадь многолетних насаждений и виноградников:
(стр.93100+ 93200+93300)</t>
  </si>
  <si>
    <t>93000</t>
  </si>
  <si>
    <t>Культуры для производства напитков, пряности и растения, используемые в парфюмерии и фармации 
(стр.93110+ 93120+ 93190)</t>
  </si>
  <si>
    <t>93100</t>
  </si>
  <si>
    <t>в том числе:
плантации чая</t>
  </si>
  <si>
    <t>93110</t>
  </si>
  <si>
    <t>хмельники</t>
  </si>
  <si>
    <t>93120</t>
  </si>
  <si>
    <t>прочие культуры, не включенные 
в другие группировки</t>
  </si>
  <si>
    <t>93190</t>
  </si>
  <si>
    <t>Плодовые и ягодные многолетние насаждения, 
включая виноградники (стр.93210+ 93220+ 93230+ 93240+ 93250+ 93260+ 93270+ 93280+ 93290)</t>
  </si>
  <si>
    <t>93200</t>
  </si>
  <si>
    <t>в том числе:
виноградники</t>
  </si>
  <si>
    <t>93210</t>
  </si>
  <si>
    <t>из них: на шпалерах</t>
  </si>
  <si>
    <t>93211</t>
  </si>
  <si>
    <t>тропические и субтропические культуры 
(авокадо, бананы, финики, инжир)</t>
  </si>
  <si>
    <t>93220</t>
  </si>
  <si>
    <t>цитрусовые культуры (грейпфруты, 
лимоны и лаймы, апельсины, мандарины, 
включая танжерины, клементины и аналогичные гибриды цитрусовых культур)</t>
  </si>
  <si>
    <t>93230</t>
  </si>
  <si>
    <t>семечковые культуры (яблоня, груша, айва)</t>
  </si>
  <si>
    <t>93240</t>
  </si>
  <si>
    <t>из них: 
яблони</t>
  </si>
  <si>
    <t>93241</t>
  </si>
  <si>
    <t>из кода 93240: 
сады интенсивного типа</t>
  </si>
  <si>
    <t>93242</t>
  </si>
  <si>
    <t>косточковые культуры (абрикос, вишня, персики, нектарины, сливы, 
терн)</t>
  </si>
  <si>
    <t>93250</t>
  </si>
  <si>
    <t>прочие семечковые и косточковые культуры, 
не включенные в другие группировки (черешня, алыча (ткемали, вишнеслива), барбарис, кизил)</t>
  </si>
  <si>
    <t>93260</t>
  </si>
  <si>
    <t>кустарниковые ягодные растения (киви, малина, замляника, клюква, черника всех видов, брусника, голубика, смородина, крыжовник)</t>
  </si>
  <si>
    <t>93270</t>
  </si>
  <si>
    <t>из них:
земляника (клубника)</t>
  </si>
  <si>
    <t>93271</t>
  </si>
  <si>
    <t>орехоплодовые культуры (миндаль, каштаны, фундук, фисташки, орехи грецкие, прочие)</t>
  </si>
  <si>
    <t>93280</t>
  </si>
  <si>
    <t>прочие плодовые и ягодные многолетние насаждения, не включенные в другие группировки</t>
  </si>
  <si>
    <t>93290</t>
  </si>
  <si>
    <t>Питомники плодовых и ягодных насаждений</t>
  </si>
  <si>
    <t>93300</t>
  </si>
  <si>
    <t>Раскорчевано старых, вышедших 
из эксплуатации садов</t>
  </si>
  <si>
    <t>93500</t>
  </si>
  <si>
    <t>Форма № 9-АПК с.10</t>
  </si>
  <si>
    <t>Форма № 9-АПК с.11</t>
  </si>
  <si>
    <t>Раздел 9-4. Производство и себестоимость продукции плодовых и ягодных многолетних насаждений и виноградников</t>
  </si>
  <si>
    <t>Показатель</t>
  </si>
  <si>
    <t>Затраты на многолетние насаждения, вступившие в период товарного плодоношения, тыс. руб</t>
  </si>
  <si>
    <t>Выход продукции с насаждений 
в плодоносящем возрасте, ц</t>
  </si>
  <si>
    <t>Себестоимость производства</t>
  </si>
  <si>
    <t>Прямые затраты труда 
на продукцию - всего, 
тыс. чел. ч</t>
  </si>
  <si>
    <t>всего 
(гр.4+ 5+ 6+ 7+ 8+ 9+ 10+ 11+ 12)</t>
  </si>
  <si>
    <t>всего, 
тыс. руб</t>
  </si>
  <si>
    <t>единицы продукции,
руб</t>
  </si>
  <si>
    <t>оплата труда 
с отчисле-
ниями на социальные нужды</t>
  </si>
  <si>
    <t>минеральные удобрения, бактери-
альные и другие препараты</t>
  </si>
  <si>
    <t>органи- ческие удобрения</t>
  </si>
  <si>
    <t>нефте-
продукты всех видов, использу-
емые на технологи-
ческие цели</t>
  </si>
  <si>
    <t>8.1</t>
  </si>
  <si>
    <t>8.2</t>
  </si>
  <si>
    <t>12.1</t>
  </si>
  <si>
    <t>ВСЕГО:
(стр.94100+ 94200+ 94300)</t>
  </si>
  <si>
    <t>94000</t>
  </si>
  <si>
    <t>ВСЕГО:</t>
  </si>
  <si>
    <t>94000.1</t>
  </si>
  <si>
    <t>Культуры, для производства напитков, пряности и растения, используемые в парфюмерии и фармации (стр.94110+ 94120+ 94190)</t>
  </si>
  <si>
    <t>94100</t>
  </si>
  <si>
    <t>листья (стебли, бобы, зерна) культур для производства напитков, пряностей</t>
  </si>
  <si>
    <t>94100.1</t>
  </si>
  <si>
    <t>в том числе: 
плантации чая</t>
  </si>
  <si>
    <t>94110</t>
  </si>
  <si>
    <t>листья чая</t>
  </si>
  <si>
    <t>94110.1</t>
  </si>
  <si>
    <t>94120</t>
  </si>
  <si>
    <t>шишки хмеля</t>
  </si>
  <si>
    <t>94120.1</t>
  </si>
  <si>
    <t>прочие культуры, не включенные в другие 
группировки (в том числе лекарственные травы)</t>
  </si>
  <si>
    <t>94190</t>
  </si>
  <si>
    <t>прочая продукция</t>
  </si>
  <si>
    <t>94190.1</t>
  </si>
  <si>
    <t>Плодовые и ягодные многолетние насаждения, включая виноградники (стр.94210+ 94220+ 94230+ 94240+ 94250+ 94260+ 94270+ 94280+ 94290)</t>
  </si>
  <si>
    <t>94200</t>
  </si>
  <si>
    <t>плоды, ягоды многолетних насаждений и виноград</t>
  </si>
  <si>
    <t>94200.1</t>
  </si>
  <si>
    <t>94210</t>
  </si>
  <si>
    <t>виноград</t>
  </si>
  <si>
    <t>94210.1</t>
  </si>
  <si>
    <t>94220</t>
  </si>
  <si>
    <t>фрукты тропические и субтропические</t>
  </si>
  <si>
    <t>94220.1</t>
  </si>
  <si>
    <t>цитрусовые культуры (грейпфруты, лимоны и лаймы, апельсины, мандарины, включая танжерины, клементины и аналогичные гибриды цитрусовых культур)</t>
  </si>
  <si>
    <t>94230</t>
  </si>
  <si>
    <t>плоды цитрусовых культур</t>
  </si>
  <si>
    <t>94230.1</t>
  </si>
  <si>
    <t>94240</t>
  </si>
  <si>
    <t>плоды семечковых культур (яблоки, груши, айва)</t>
  </si>
  <si>
    <t>94240.1</t>
  </si>
  <si>
    <t>94241</t>
  </si>
  <si>
    <t>яблоки</t>
  </si>
  <si>
    <t>94241.1</t>
  </si>
  <si>
    <t>из кода 94240: 
сады интенсивного типа</t>
  </si>
  <si>
    <t>94242</t>
  </si>
  <si>
    <t>плоды семечковых культур (яблоки, груши, айва) садов интенсивного типа</t>
  </si>
  <si>
    <t>94242.1</t>
  </si>
  <si>
    <t>косточковые культуры 
(абрикос, вишня, персики, нектарины, сливы, терн)</t>
  </si>
  <si>
    <t>94250</t>
  </si>
  <si>
    <t>плоды косточковых культур</t>
  </si>
  <si>
    <t>94250.1</t>
  </si>
  <si>
    <t>прочие семечковые и косточковые культуры, не включенные в другие группировки (черешня, алыча (ткемали, вишнеслива), барбарис, кизил)</t>
  </si>
  <si>
    <t>94260</t>
  </si>
  <si>
    <t>плоды семечковых и косточковых культур прочие</t>
  </si>
  <si>
    <t>94260.1</t>
  </si>
  <si>
    <t>94270</t>
  </si>
  <si>
    <t>ягоды и плоды кустарниковых растений</t>
  </si>
  <si>
    <t>94270.1</t>
  </si>
  <si>
    <t>94271</t>
  </si>
  <si>
    <t>земляника (клубника)</t>
  </si>
  <si>
    <t>94271.1</t>
  </si>
  <si>
    <t>94280</t>
  </si>
  <si>
    <t>орехи (кроме лесных съедобных орехов, земляных орехов и кокосовых орехов)</t>
  </si>
  <si>
    <t>94280.1</t>
  </si>
  <si>
    <t>94290</t>
  </si>
  <si>
    <t>прочие плоды, ягоды, не включенные в другие группировки</t>
  </si>
  <si>
    <t>94290.1</t>
  </si>
  <si>
    <t>94300</t>
  </si>
  <si>
    <t>саженцы семечковых культур, тыс.шт</t>
  </si>
  <si>
    <t>94300.1</t>
  </si>
  <si>
    <t>саженцы косточковых культур, тыс.шт</t>
  </si>
  <si>
    <t>94300.2</t>
  </si>
  <si>
    <t>саженцы ягодных кустарниковых 
культур, тыс.шт</t>
  </si>
  <si>
    <t>94300.3</t>
  </si>
  <si>
    <t>саженцы винограда, тыс.шт</t>
  </si>
  <si>
    <t>94300.4</t>
  </si>
  <si>
    <t>прочая продукция питомников</t>
  </si>
  <si>
    <t>94300.5</t>
  </si>
  <si>
    <t>Форма № 9-АПК с.12</t>
  </si>
  <si>
    <t>Затраты по многолетним насаждениям, не давшие готовой продукции</t>
  </si>
  <si>
    <t>94400</t>
  </si>
  <si>
    <t>в том числе: по плодоносящим многолетним насаждениям</t>
  </si>
  <si>
    <t>94401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</si>
  <si>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</si>
  <si>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</si>
  <si>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графы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</si>
  <si>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</si>
  <si>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</si>
  <si>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</si>
  <si>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ВСЕГО
(стр.94910+ 94920+ 94930+ 94940+ 94950+ 94960)</t>
  </si>
  <si>
    <t>94900</t>
  </si>
  <si>
    <t>94910</t>
  </si>
  <si>
    <t>94920</t>
  </si>
  <si>
    <t>виноградники</t>
  </si>
  <si>
    <t>94930</t>
  </si>
  <si>
    <t>семечковые, косточковые культуры</t>
  </si>
  <si>
    <t>94940</t>
  </si>
  <si>
    <t>из них: 
сады интенсивного типа</t>
  </si>
  <si>
    <t>94941</t>
  </si>
  <si>
    <t>кустарниковые ягодные растения</t>
  </si>
  <si>
    <t>94950</t>
  </si>
  <si>
    <t>из них: 
земляника</t>
  </si>
  <si>
    <t>94951</t>
  </si>
  <si>
    <t>прочие многолетние насаждения (тропические и субтропические культуры, цитрусовые культуры, орехоплодовые культуры)</t>
  </si>
  <si>
    <t>94960</t>
  </si>
  <si>
    <t>Форма № 9-АПК с.13</t>
  </si>
  <si>
    <t>Раздел 9-5. Реализация продукции растениеводства (сельскохозяйственного сырья) 
собственного производства за год</t>
  </si>
  <si>
    <t>Реализовано
продукции
в натуральном
выражении,
ц</t>
  </si>
  <si>
    <t>Полная себестоимость реализованной продукции,
тыс. руб</t>
  </si>
  <si>
    <t>Полная себестоимость реализации единицы продукции, руб</t>
  </si>
  <si>
    <t>Выручка 
от реализации
продукции,
тыс. руб</t>
  </si>
  <si>
    <t>Средняя цена
единицы
продукции, руб</t>
  </si>
  <si>
    <t>ВСЕГО:
(стр.95100+ 95200+ 95300+ 95400+ 95500+ 95600+ 95700+ 95800+ 95900)</t>
  </si>
  <si>
    <t>95000</t>
  </si>
  <si>
    <t>Зерно и семена зерновых и зернобобовых культур 
(кроме риса) (стр.95110+ 95120+ 95130+ 95140+ 95150+ 95160+ 95170+ 95180)</t>
  </si>
  <si>
    <t>95100</t>
  </si>
  <si>
    <t>в том числе:
зерно пшеницы (озимой и яровой)</t>
  </si>
  <si>
    <t>95110</t>
  </si>
  <si>
    <t>из него:
продовольственная пшеница (1-2 кл.)</t>
  </si>
  <si>
    <t>95111</t>
  </si>
  <si>
    <t>продовольственная пшеница (3-4 кл.)</t>
  </si>
  <si>
    <t>95112</t>
  </si>
  <si>
    <t>зерно кукурузы</t>
  </si>
  <si>
    <t>95120</t>
  </si>
  <si>
    <t>из него: семена кукурузы родительских форм гибридов и гибридов первого поколения F1</t>
  </si>
  <si>
    <t>95121</t>
  </si>
  <si>
    <t>зерно ржи (озимой и яровой)</t>
  </si>
  <si>
    <t>95130</t>
  </si>
  <si>
    <t>зерно гречихи</t>
  </si>
  <si>
    <t>95140</t>
  </si>
  <si>
    <t>зерно овса</t>
  </si>
  <si>
    <t>95150</t>
  </si>
  <si>
    <t>зерно ячменя (озимого и ярового)</t>
  </si>
  <si>
    <t>95160</t>
  </si>
  <si>
    <t>из него: пивоваренный ячмень</t>
  </si>
  <si>
    <t>95161</t>
  </si>
  <si>
    <t>зерно и семена прочих зерновых культур 
(озимых и яровых)</t>
  </si>
  <si>
    <t>95170</t>
  </si>
  <si>
    <t>зерно и семена прочих зернобобовых культур</t>
  </si>
  <si>
    <t>95180</t>
  </si>
  <si>
    <t>Зерно нешелушеного риса</t>
  </si>
  <si>
    <t>95200</t>
  </si>
  <si>
    <t>Семена масличных культур для посева и переработки
(стр.95310+ 95320+ 95330+ 95390)</t>
  </si>
  <si>
    <t>95300</t>
  </si>
  <si>
    <t>в том числе: 
бобы соевые (соя)</t>
  </si>
  <si>
    <t>95310</t>
  </si>
  <si>
    <t>семена рапса (озимого и ярового)</t>
  </si>
  <si>
    <t>95320</t>
  </si>
  <si>
    <t>семена подсолнечника (для посева и переработки)</t>
  </si>
  <si>
    <t>95330</t>
  </si>
  <si>
    <t>из них:
оригинальные и элитные семена подсолнечника</t>
  </si>
  <si>
    <t>95331</t>
  </si>
  <si>
    <t>семена подсолнечника родительских форм гибридов и гибридов первого поколения F1</t>
  </si>
  <si>
    <t>95332</t>
  </si>
  <si>
    <t>семена прочих масличных культур, 
не включенные в другие группировки 
(в том числе лен-кудряш (масличный), рыжик)</t>
  </si>
  <si>
    <t>95390</t>
  </si>
  <si>
    <t>Овощи и культуры бахчевые, корнеплоды и клубнеплоды
(стр.95410+ 95420+ 95430+ 95440+ 95450+ 95460+ 95470+ 95490)</t>
  </si>
  <si>
    <t>95400</t>
  </si>
  <si>
    <t>в том числе: 
овощи открытого грунта (кроме семян)</t>
  </si>
  <si>
    <t>95410</t>
  </si>
  <si>
    <t>овощи защищенного грунта</t>
  </si>
  <si>
    <t>95420</t>
  </si>
  <si>
    <t>из них: 
огурцы</t>
  </si>
  <si>
    <t>95421</t>
  </si>
  <si>
    <t>95422</t>
  </si>
  <si>
    <t>семена (маточники) овощных культур</t>
  </si>
  <si>
    <t>95430</t>
  </si>
  <si>
    <t>из них: 
гибриды капусты первого поколения F1</t>
  </si>
  <si>
    <t>95431</t>
  </si>
  <si>
    <t>95432</t>
  </si>
  <si>
    <t>95433</t>
  </si>
  <si>
    <t>95434</t>
  </si>
  <si>
    <t>95435</t>
  </si>
  <si>
    <t>95436</t>
  </si>
  <si>
    <t>95437</t>
  </si>
  <si>
    <t>95438</t>
  </si>
  <si>
    <t>95439</t>
  </si>
  <si>
    <t>95440</t>
  </si>
  <si>
    <t>Форма № 9-АПК с.14</t>
  </si>
  <si>
    <t>картофель</t>
  </si>
  <si>
    <t>95450</t>
  </si>
  <si>
    <t>из него: 
картофель семенной оригинальный</t>
  </si>
  <si>
    <t>95451</t>
  </si>
  <si>
    <t>95452</t>
  </si>
  <si>
    <t>корнеплоды сахарной свеклы (товарной) 
в физическом весе</t>
  </si>
  <si>
    <t>95460</t>
  </si>
  <si>
    <t>из них: 
родительские формы гибридов сахарной свеклы 
(товарной)</t>
  </si>
  <si>
    <t>95461</t>
  </si>
  <si>
    <t>гибриды первого поколения F1 сахарной свеклы 
(товарной)</t>
  </si>
  <si>
    <t>95462</t>
  </si>
  <si>
    <t>СПРАВОЧНО: из строки 95460 - корнеплоды сахарной свеклы в зачетном весе</t>
  </si>
  <si>
    <t>95463</t>
  </si>
  <si>
    <t>продовольственные бахчевые культуры (арбузы, дыни)</t>
  </si>
  <si>
    <t>95470</t>
  </si>
  <si>
    <t>прочие овощные культуры, корнеплоды столовые и клубнеплоды на продовольственные цели, не включенные в другие группировки</t>
  </si>
  <si>
    <t>95490</t>
  </si>
  <si>
    <t>Семена, соломка и треста волокнистых прядильных культур
(стр.95510+ 95520+ 95530+ 95540+ 95550+ 95560+ 95590)</t>
  </si>
  <si>
    <t>95500</t>
  </si>
  <si>
    <t>в том числе: 
семена льна-долгунца</t>
  </si>
  <si>
    <t>95510</t>
  </si>
  <si>
    <t>соломка льна-долгунца</t>
  </si>
  <si>
    <t>95520</t>
  </si>
  <si>
    <t>95530</t>
  </si>
  <si>
    <t>в пересчете на волокно (льноволокно)</t>
  </si>
  <si>
    <t>95531</t>
  </si>
  <si>
    <t>95540</t>
  </si>
  <si>
    <t>соломка конопли</t>
  </si>
  <si>
    <t>95550</t>
  </si>
  <si>
    <t>95560</t>
  </si>
  <si>
    <t>в пересчете на волокно (пеньковолокно)</t>
  </si>
  <si>
    <t>95561</t>
  </si>
  <si>
    <t>продукция прочих волокнистых прядильных культур, 
не включенные в другие группировки (хлопчатник, джут)</t>
  </si>
  <si>
    <t>95590</t>
  </si>
  <si>
    <t>Растительные корма 
(стр.95610+ 95620+ 95630+ 95640+ 95650)</t>
  </si>
  <si>
    <t>95600</t>
  </si>
  <si>
    <t>в том числе: 
зеленый корм</t>
  </si>
  <si>
    <t>95610</t>
  </si>
  <si>
    <t>95620</t>
  </si>
  <si>
    <t>95630</t>
  </si>
  <si>
    <t>95640</t>
  </si>
  <si>
    <t>прочие растительные корма</t>
  </si>
  <si>
    <t>95650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</si>
  <si>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
(стр.95710+ 95720+ 95790)</t>
  </si>
  <si>
    <t>95700</t>
  </si>
  <si>
    <t>в том числе:
листья чая</t>
  </si>
  <si>
    <t>95710</t>
  </si>
  <si>
    <t>95720</t>
  </si>
  <si>
    <t>другая продукция (листья, стебли)</t>
  </si>
  <si>
    <t>95790</t>
  </si>
  <si>
    <t>Форма № 9-АПК с.15</t>
  </si>
  <si>
    <t>Продукция плодовых и ягодных многолетних насаждений (плоды, фрукты и ягоды многолетних насаждений и виноград) и питомников многолетних насаждений
(стр.95810+ 95820+ 95830+ 95840+ 95850+ 95860+ 95870+ 95880)</t>
  </si>
  <si>
    <t>95800</t>
  </si>
  <si>
    <t>в том числе: 
виноград</t>
  </si>
  <si>
    <t>95810</t>
  </si>
  <si>
    <t>95820</t>
  </si>
  <si>
    <t>95830</t>
  </si>
  <si>
    <t>плоды семечковых и косточковых культур</t>
  </si>
  <si>
    <t>95840</t>
  </si>
  <si>
    <t>из них: яблоки</t>
  </si>
  <si>
    <t>95841</t>
  </si>
  <si>
    <t>ягоды и плоды кустарниковых ягодных растений</t>
  </si>
  <si>
    <t>95850</t>
  </si>
  <si>
    <t>из них: земляника (клубника)</t>
  </si>
  <si>
    <t>95851</t>
  </si>
  <si>
    <t>95860</t>
  </si>
  <si>
    <t>95870</t>
  </si>
  <si>
    <t>продукция питомников плодовых и ягодных насаждений (стр.95881+ 95882+ 95883+ 95884+ 95885)</t>
  </si>
  <si>
    <t>95880</t>
  </si>
  <si>
    <t>из нее: 
саженцы семечковых культур, тыс.шт</t>
  </si>
  <si>
    <t>95881</t>
  </si>
  <si>
    <t>95882</t>
  </si>
  <si>
    <t>саженцы ягодных кустарниковых культур, тыс.шт</t>
  </si>
  <si>
    <t>95883</t>
  </si>
  <si>
    <t>95884</t>
  </si>
  <si>
    <t>прочая продукция питомников плодовых и ягодных насаждений</t>
  </si>
  <si>
    <t>95885</t>
  </si>
  <si>
    <t>Прочая продукция растениеводства</t>
  </si>
  <si>
    <t>95900</t>
  </si>
  <si>
    <t>в том числе:
грибы (защищенного грунта)</t>
  </si>
  <si>
    <t>95910</t>
  </si>
  <si>
    <t>95930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</si>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</sst>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1" x14ac:knownFonts="1">
    <font>
      <sz val="8"/>
      <name val="Arial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sz val="9"/>
      <name val="Times New Roman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8"/>
      <name val="Times New Roman"/>
    </font>
    <font>
      <sz val="10"/>
      <color rgb="FF000000"/>
      <name val="Times New Roman"/>
    </font>
    <font>
      <i/>
      <sz val="8"/>
      <color rgb="FF00000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FACC1F"/>
        <bgColor auto="1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5" xfId="0" applyFont="1" applyBorder="1" applyAlignment="1">
      <alignment horizontal="center" vertical="center"/>
    </xf>
    <xf numFmtId="164" fontId="3" fillId="3" borderId="16" xfId="0" applyNumberFormat="1" applyFont="1" applyFill="1" applyBorder="1" applyAlignment="1">
      <alignment horizontal="right" wrapText="1"/>
    </xf>
    <xf numFmtId="164" fontId="3" fillId="3" borderId="17" xfId="0" applyNumberFormat="1" applyFont="1" applyFill="1" applyBorder="1" applyAlignment="1">
      <alignment horizontal="right" wrapText="1"/>
    </xf>
    <xf numFmtId="0" fontId="1" fillId="0" borderId="4" xfId="0" applyFont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right" wrapText="1"/>
    </xf>
    <xf numFmtId="164" fontId="1" fillId="3" borderId="5" xfId="0" applyNumberFormat="1" applyFont="1" applyFill="1" applyBorder="1" applyAlignment="1">
      <alignment horizontal="right" wrapText="1"/>
    </xf>
    <xf numFmtId="164" fontId="1" fillId="4" borderId="2" xfId="0" applyNumberFormat="1" applyFont="1" applyFill="1" applyBorder="1" applyAlignment="1">
      <alignment horizontal="right" wrapText="1"/>
    </xf>
    <xf numFmtId="164" fontId="1" fillId="4" borderId="5" xfId="0" applyNumberFormat="1" applyFont="1" applyFill="1" applyBorder="1" applyAlignment="1">
      <alignment horizontal="right" wrapText="1"/>
    </xf>
    <xf numFmtId="0" fontId="1" fillId="0" borderId="1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1" fillId="3" borderId="21" xfId="0" applyNumberFormat="1" applyFont="1" applyFill="1" applyBorder="1" applyAlignment="1">
      <alignment horizontal="right" wrapText="1"/>
    </xf>
    <xf numFmtId="164" fontId="1" fillId="4" borderId="21" xfId="0" applyNumberFormat="1" applyFont="1" applyFill="1" applyBorder="1" applyAlignment="1">
      <alignment horizontal="right" wrapText="1"/>
    </xf>
    <xf numFmtId="164" fontId="1" fillId="4" borderId="10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 wrapText="1"/>
    </xf>
    <xf numFmtId="0" fontId="1" fillId="0" borderId="22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4" fontId="3" fillId="5" borderId="16" xfId="0" applyNumberFormat="1" applyFont="1" applyFill="1" applyBorder="1" applyAlignment="1">
      <alignment horizontal="right" wrapText="1"/>
    </xf>
    <xf numFmtId="0" fontId="3" fillId="0" borderId="4" xfId="0" applyFont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right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5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2"/>
    </xf>
    <xf numFmtId="164" fontId="1" fillId="4" borderId="2" xfId="0" applyNumberFormat="1" applyFont="1" applyFill="1" applyBorder="1" applyAlignment="1">
      <alignment horizontal="right" wrapText="1"/>
    </xf>
    <xf numFmtId="164" fontId="1" fillId="6" borderId="2" xfId="0" applyNumberFormat="1" applyFont="1" applyFill="1" applyBorder="1" applyAlignment="1">
      <alignment horizontal="right" wrapText="1"/>
    </xf>
    <xf numFmtId="164" fontId="1" fillId="4" borderId="5" xfId="0" applyNumberFormat="1" applyFont="1" applyFill="1" applyBorder="1" applyAlignment="1">
      <alignment horizontal="right" wrapText="1"/>
    </xf>
    <xf numFmtId="0" fontId="7" fillId="0" borderId="2" xfId="0" applyFont="1" applyBorder="1" applyAlignment="1">
      <alignment horizontal="left" vertical="center" wrapText="1" indent="4"/>
    </xf>
    <xf numFmtId="0" fontId="1" fillId="0" borderId="9" xfId="0" applyFont="1" applyBorder="1" applyAlignment="1">
      <alignment horizontal="center" vertical="center" wrapText="1"/>
    </xf>
    <xf numFmtId="164" fontId="1" fillId="4" borderId="21" xfId="0" applyNumberFormat="1" applyFont="1" applyFill="1" applyBorder="1" applyAlignment="1">
      <alignment horizontal="right" wrapText="1"/>
    </xf>
    <xf numFmtId="164" fontId="1" fillId="6" borderId="21" xfId="0" applyNumberFormat="1" applyFont="1" applyFill="1" applyBorder="1" applyAlignment="1">
      <alignment horizontal="right" wrapText="1"/>
    </xf>
    <xf numFmtId="164" fontId="1" fillId="4" borderId="10" xfId="0" applyNumberFormat="1" applyFont="1" applyFill="1" applyBorder="1" applyAlignment="1">
      <alignment horizontal="right" wrapText="1"/>
    </xf>
    <xf numFmtId="0" fontId="1" fillId="0" borderId="15" xfId="0" applyFont="1" applyBorder="1" applyAlignment="1">
      <alignment horizontal="center" vertical="center" wrapText="1"/>
    </xf>
    <xf numFmtId="164" fontId="1" fillId="3" borderId="16" xfId="0" applyNumberFormat="1" applyFont="1" applyFill="1" applyBorder="1" applyAlignment="1">
      <alignment horizontal="right" wrapText="1"/>
    </xf>
    <xf numFmtId="0" fontId="1" fillId="0" borderId="17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64" fontId="1" fillId="6" borderId="5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vertical="center" wrapText="1" indent="2"/>
    </xf>
    <xf numFmtId="0" fontId="7" fillId="2" borderId="2" xfId="0" applyFont="1" applyFill="1" applyBorder="1" applyAlignment="1">
      <alignment horizontal="left" vertical="center" wrapText="1" indent="2"/>
    </xf>
    <xf numFmtId="0" fontId="7" fillId="0" borderId="2" xfId="0" applyFont="1" applyBorder="1" applyAlignment="1">
      <alignment horizontal="left" vertical="center" wrapText="1" indent="2"/>
    </xf>
    <xf numFmtId="164" fontId="1" fillId="5" borderId="21" xfId="0" applyNumberFormat="1" applyFont="1" applyFill="1" applyBorder="1" applyAlignment="1">
      <alignment horizontal="right" wrapText="1"/>
    </xf>
    <xf numFmtId="164" fontId="1" fillId="6" borderId="10" xfId="0" applyNumberFormat="1" applyFont="1" applyFill="1" applyBorder="1" applyAlignment="1">
      <alignment horizontal="right" wrapText="1"/>
    </xf>
    <xf numFmtId="164" fontId="1" fillId="5" borderId="16" xfId="0" applyNumberFormat="1" applyFont="1" applyFill="1" applyBorder="1" applyAlignment="1">
      <alignment horizontal="right" wrapText="1"/>
    </xf>
    <xf numFmtId="164" fontId="1" fillId="5" borderId="17" xfId="0" applyNumberFormat="1" applyFont="1" applyFill="1" applyBorder="1" applyAlignment="1">
      <alignment horizontal="right" wrapText="1"/>
    </xf>
    <xf numFmtId="164" fontId="1" fillId="3" borderId="17" xfId="0" applyNumberFormat="1" applyFont="1" applyFill="1" applyBorder="1" applyAlignment="1">
      <alignment horizontal="right" wrapText="1"/>
    </xf>
    <xf numFmtId="164" fontId="1" fillId="5" borderId="5" xfId="0" applyNumberFormat="1" applyFont="1" applyFill="1" applyBorder="1" applyAlignment="1">
      <alignment horizontal="right" wrapText="1"/>
    </xf>
    <xf numFmtId="164" fontId="1" fillId="4" borderId="38" xfId="0" applyNumberFormat="1" applyFont="1" applyFill="1" applyBorder="1" applyAlignment="1">
      <alignment horizontal="right" wrapText="1"/>
    </xf>
    <xf numFmtId="0" fontId="1" fillId="0" borderId="38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 indent="4"/>
    </xf>
    <xf numFmtId="0" fontId="1" fillId="0" borderId="2" xfId="0" applyFont="1" applyBorder="1" applyAlignment="1">
      <alignment horizontal="left" vertical="center" wrapText="1" indent="4"/>
    </xf>
    <xf numFmtId="0" fontId="8" fillId="0" borderId="0" xfId="0" applyFont="1" applyAlignment="1">
      <alignment horizontal="left" wrapText="1"/>
    </xf>
    <xf numFmtId="0" fontId="1" fillId="7" borderId="2" xfId="0" applyFont="1" applyFill="1" applyBorder="1" applyAlignment="1">
      <alignment horizontal="left" vertical="center" wrapText="1" indent="2"/>
    </xf>
    <xf numFmtId="0" fontId="1" fillId="0" borderId="21" xfId="0" applyFont="1" applyBorder="1" applyAlignment="1">
      <alignment horizontal="center" vertical="center" wrapText="1"/>
    </xf>
    <xf numFmtId="164" fontId="3" fillId="6" borderId="17" xfId="0" applyNumberFormat="1" applyFont="1" applyFill="1" applyBorder="1" applyAlignment="1">
      <alignment horizontal="right" wrapText="1"/>
    </xf>
    <xf numFmtId="0" fontId="10" fillId="0" borderId="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wrapText="1"/>
    </xf>
    <xf numFmtId="0" fontId="1" fillId="0" borderId="44" xfId="0" applyFont="1" applyBorder="1" applyAlignment="1">
      <alignment horizontal="center" wrapText="1"/>
    </xf>
    <xf numFmtId="0" fontId="1" fillId="0" borderId="45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46" xfId="0" applyFont="1" applyBorder="1" applyAlignment="1">
      <alignment horizontal="center" wrapText="1"/>
    </xf>
    <xf numFmtId="0" fontId="1" fillId="0" borderId="47" xfId="0" applyFont="1" applyBorder="1" applyAlignment="1">
      <alignment horizontal="center" wrapText="1"/>
    </xf>
    <xf numFmtId="0" fontId="1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wrapText="1"/>
    </xf>
    <xf numFmtId="0" fontId="3" fillId="0" borderId="46" xfId="0" applyFont="1" applyBorder="1" applyAlignment="1">
      <alignment horizontal="center" wrapText="1"/>
    </xf>
    <xf numFmtId="0" fontId="3" fillId="0" borderId="47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" fillId="0" borderId="48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center" wrapText="1"/>
    </xf>
    <xf numFmtId="0" fontId="3" fillId="0" borderId="50" xfId="0" applyFont="1" applyBorder="1" applyAlignment="1">
      <alignment horizontal="left" wrapText="1"/>
    </xf>
    <xf numFmtId="0" fontId="3" fillId="0" borderId="51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left" wrapText="1"/>
    </xf>
    <xf numFmtId="0" fontId="1" fillId="0" borderId="0" xfId="0" applyFont="1" applyAlignment="1">
      <alignment horizontal="center" vertical="center"/>
    </xf>
    <xf numFmtId="164" fontId="3" fillId="5" borderId="17" xfId="0" applyNumberFormat="1" applyFont="1" applyFill="1" applyBorder="1" applyAlignment="1">
      <alignment horizontal="right" wrapText="1"/>
    </xf>
    <xf numFmtId="0" fontId="1" fillId="0" borderId="21" xfId="0" applyFont="1" applyBorder="1" applyAlignment="1">
      <alignment horizontal="center" wrapText="1"/>
    </xf>
    <xf numFmtId="0" fontId="5" fillId="0" borderId="54" xfId="0" applyFont="1" applyBorder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1" fillId="7" borderId="2" xfId="0" applyFont="1" applyFill="1" applyBorder="1" applyAlignment="1">
      <alignment horizontal="left" vertical="center" wrapText="1"/>
    </xf>
    <xf numFmtId="164" fontId="1" fillId="4" borderId="55" xfId="0" applyNumberFormat="1" applyFont="1" applyFill="1" applyBorder="1" applyAlignment="1">
      <alignment horizontal="right" wrapText="1"/>
    </xf>
    <xf numFmtId="164" fontId="1" fillId="6" borderId="17" xfId="0" applyNumberFormat="1" applyFont="1" applyFill="1" applyBorder="1" applyAlignment="1">
      <alignment horizontal="right" wrapText="1"/>
    </xf>
    <xf numFmtId="164" fontId="1" fillId="4" borderId="56" xfId="0" applyNumberFormat="1" applyFont="1" applyFill="1" applyBorder="1" applyAlignment="1">
      <alignment horizontal="right" wrapText="1"/>
    </xf>
    <xf numFmtId="0" fontId="1" fillId="0" borderId="57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164" fontId="3" fillId="3" borderId="58" xfId="0" applyNumberFormat="1" applyFont="1" applyFill="1" applyBorder="1" applyAlignment="1">
      <alignment horizontal="right" wrapText="1"/>
    </xf>
    <xf numFmtId="164" fontId="1" fillId="4" borderId="57" xfId="0" applyNumberFormat="1" applyFont="1" applyFill="1" applyBorder="1" applyAlignment="1">
      <alignment horizontal="right" wrapText="1"/>
    </xf>
    <xf numFmtId="164" fontId="1" fillId="3" borderId="10" xfId="0" applyNumberFormat="1" applyFont="1" applyFill="1" applyBorder="1" applyAlignment="1">
      <alignment horizontal="right" wrapText="1"/>
    </xf>
    <xf numFmtId="0" fontId="8" fillId="0" borderId="0" xfId="0" applyFont="1" applyAlignment="1">
      <alignment horizontal="right" wrapText="1"/>
    </xf>
    <xf numFmtId="164" fontId="1" fillId="4" borderId="16" xfId="0" applyNumberFormat="1" applyFont="1" applyFill="1" applyBorder="1" applyAlignment="1">
      <alignment horizontal="right" wrapText="1"/>
    </xf>
    <xf numFmtId="164" fontId="1" fillId="6" borderId="16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1" fillId="2" borderId="2" xfId="0" applyFont="1" applyFill="1" applyBorder="1" applyAlignment="1">
      <alignment horizontal="left" wrapText="1"/>
    </xf>
    <xf numFmtId="164" fontId="1" fillId="4" borderId="23" xfId="0" applyNumberFormat="1" applyFont="1" applyFill="1" applyBorder="1" applyAlignment="1">
      <alignment horizontal="right" wrapText="1"/>
    </xf>
    <xf numFmtId="164" fontId="1" fillId="4" borderId="24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wrapText="1" indent="2"/>
    </xf>
    <xf numFmtId="164" fontId="1" fillId="4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wrapText="1" indent="2"/>
    </xf>
    <xf numFmtId="164" fontId="1" fillId="4" borderId="21" xfId="0" applyNumberFormat="1" applyFont="1" applyFill="1" applyBorder="1" applyAlignment="1">
      <alignment horizontal="right" wrapText="1"/>
    </xf>
    <xf numFmtId="0" fontId="5" fillId="2" borderId="18" xfId="0" applyFont="1" applyFill="1" applyBorder="1" applyAlignment="1">
      <alignment horizontal="left" wrapText="1"/>
    </xf>
    <xf numFmtId="0" fontId="1" fillId="0" borderId="20" xfId="0" applyFont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wrapText="1" indent="4"/>
    </xf>
    <xf numFmtId="0" fontId="7" fillId="2" borderId="2" xfId="0" applyFont="1" applyFill="1" applyBorder="1" applyAlignment="1">
      <alignment horizontal="left" wrapText="1" indent="2"/>
    </xf>
    <xf numFmtId="0" fontId="3" fillId="2" borderId="2" xfId="0" applyFont="1" applyFill="1" applyBorder="1" applyAlignment="1">
      <alignment horizontal="left" wrapText="1"/>
    </xf>
    <xf numFmtId="164" fontId="3" fillId="3" borderId="16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center" wrapText="1" indent="2"/>
    </xf>
    <xf numFmtId="0" fontId="1" fillId="2" borderId="2" xfId="0" applyFont="1" applyFill="1" applyBorder="1" applyAlignment="1">
      <alignment horizontal="left" vertical="center" wrapText="1" indent="4"/>
    </xf>
    <xf numFmtId="0" fontId="1" fillId="2" borderId="2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 indent="2"/>
    </xf>
    <xf numFmtId="0" fontId="1" fillId="0" borderId="14" xfId="0" applyFont="1" applyBorder="1" applyAlignment="1">
      <alignment horizontal="left" vertical="center" wrapText="1" indent="2"/>
    </xf>
    <xf numFmtId="0" fontId="1" fillId="0" borderId="31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4" fontId="1" fillId="4" borderId="13" xfId="0" applyNumberFormat="1" applyFont="1" applyFill="1" applyBorder="1" applyAlignment="1">
      <alignment horizontal="right" wrapText="1"/>
    </xf>
    <xf numFmtId="0" fontId="1" fillId="4" borderId="14" xfId="0" applyFont="1" applyFill="1" applyBorder="1" applyAlignment="1">
      <alignment horizontal="right" wrapText="1"/>
    </xf>
    <xf numFmtId="164" fontId="1" fillId="6" borderId="13" xfId="0" applyNumberFormat="1" applyFont="1" applyFill="1" applyBorder="1" applyAlignment="1">
      <alignment horizontal="right" wrapText="1"/>
    </xf>
    <xf numFmtId="0" fontId="1" fillId="6" borderId="14" xfId="0" applyFont="1" applyFill="1" applyBorder="1" applyAlignment="1">
      <alignment horizontal="right" wrapText="1"/>
    </xf>
    <xf numFmtId="164" fontId="1" fillId="3" borderId="32" xfId="0" applyNumberFormat="1" applyFont="1" applyFill="1" applyBorder="1" applyAlignment="1">
      <alignment horizontal="right" wrapText="1"/>
    </xf>
    <xf numFmtId="0" fontId="1" fillId="3" borderId="29" xfId="0" applyFont="1" applyFill="1" applyBorder="1" applyAlignment="1">
      <alignment horizontal="right" wrapText="1"/>
    </xf>
    <xf numFmtId="0" fontId="1" fillId="2" borderId="18" xfId="0" applyFont="1" applyFill="1" applyBorder="1" applyAlignment="1">
      <alignment horizontal="left" vertical="center" wrapText="1" indent="2"/>
    </xf>
    <xf numFmtId="0" fontId="3" fillId="2" borderId="18" xfId="0" applyFont="1" applyFill="1" applyBorder="1" applyAlignment="1">
      <alignment horizontal="left" vertical="center" wrapText="1"/>
    </xf>
    <xf numFmtId="164" fontId="1" fillId="6" borderId="32" xfId="0" applyNumberFormat="1" applyFont="1" applyFill="1" applyBorder="1" applyAlignment="1">
      <alignment horizontal="right" wrapText="1"/>
    </xf>
    <xf numFmtId="0" fontId="1" fillId="6" borderId="35" xfId="0" applyFont="1" applyFill="1" applyBorder="1" applyAlignment="1">
      <alignment horizontal="right" wrapText="1"/>
    </xf>
    <xf numFmtId="0" fontId="5" fillId="0" borderId="0" xfId="0" applyFont="1" applyAlignment="1">
      <alignment horizontal="left" wrapText="1"/>
    </xf>
    <xf numFmtId="0" fontId="1" fillId="0" borderId="18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6" borderId="34" xfId="0" applyFont="1" applyFill="1" applyBorder="1" applyAlignment="1">
      <alignment horizontal="right" wrapText="1"/>
    </xf>
    <xf numFmtId="0" fontId="1" fillId="7" borderId="13" xfId="0" applyFont="1" applyFill="1" applyBorder="1" applyAlignment="1">
      <alignment horizontal="left" vertical="center" wrapText="1" indent="2"/>
    </xf>
    <xf numFmtId="0" fontId="1" fillId="7" borderId="14" xfId="0" applyFont="1" applyFill="1" applyBorder="1" applyAlignment="1">
      <alignment horizontal="left" vertical="center" wrapText="1" indent="2"/>
    </xf>
    <xf numFmtId="0" fontId="1" fillId="0" borderId="40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164" fontId="1" fillId="5" borderId="13" xfId="0" applyNumberFormat="1" applyFont="1" applyFill="1" applyBorder="1" applyAlignment="1">
      <alignment horizontal="right" wrapText="1"/>
    </xf>
    <xf numFmtId="0" fontId="1" fillId="5" borderId="34" xfId="0" applyFont="1" applyFill="1" applyBorder="1" applyAlignment="1">
      <alignment horizontal="right" wrapText="1"/>
    </xf>
    <xf numFmtId="0" fontId="1" fillId="6" borderId="29" xfId="0" applyFont="1" applyFill="1" applyBorder="1" applyAlignment="1">
      <alignment horizontal="right" wrapText="1"/>
    </xf>
    <xf numFmtId="0" fontId="1" fillId="2" borderId="13" xfId="0" applyFont="1" applyFill="1" applyBorder="1" applyAlignment="1">
      <alignment horizontal="left" vertical="center" wrapText="1" indent="2"/>
    </xf>
    <xf numFmtId="0" fontId="1" fillId="2" borderId="14" xfId="0" applyFont="1" applyFill="1" applyBorder="1" applyAlignment="1">
      <alignment horizontal="left" vertical="center" wrapText="1" indent="2"/>
    </xf>
    <xf numFmtId="0" fontId="1" fillId="5" borderId="14" xfId="0" applyFont="1" applyFill="1" applyBorder="1" applyAlignment="1">
      <alignment horizontal="right" wrapText="1"/>
    </xf>
    <xf numFmtId="0" fontId="1" fillId="6" borderId="37" xfId="0" applyFont="1" applyFill="1" applyBorder="1" applyAlignment="1">
      <alignment horizontal="right" wrapText="1"/>
    </xf>
    <xf numFmtId="0" fontId="1" fillId="0" borderId="25" xfId="0" applyFont="1" applyBorder="1" applyAlignment="1">
      <alignment horizontal="left" vertical="center" wrapText="1" indent="2"/>
    </xf>
    <xf numFmtId="0" fontId="1" fillId="0" borderId="36" xfId="0" applyFont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right" wrapText="1"/>
    </xf>
    <xf numFmtId="0" fontId="1" fillId="5" borderId="25" xfId="0" applyFont="1" applyFill="1" applyBorder="1" applyAlignment="1">
      <alignment horizontal="right" wrapText="1"/>
    </xf>
    <xf numFmtId="0" fontId="1" fillId="6" borderId="25" xfId="0" applyFont="1" applyFill="1" applyBorder="1" applyAlignment="1">
      <alignment horizontal="right" wrapText="1"/>
    </xf>
    <xf numFmtId="0" fontId="1" fillId="2" borderId="25" xfId="0" applyFont="1" applyFill="1" applyBorder="1" applyAlignment="1">
      <alignment horizontal="left" vertical="center" wrapText="1" indent="2"/>
    </xf>
    <xf numFmtId="0" fontId="1" fillId="2" borderId="1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7" fillId="2" borderId="13" xfId="0" applyFont="1" applyFill="1" applyBorder="1" applyAlignment="1">
      <alignment horizontal="left" vertical="center" wrapText="1" indent="4"/>
    </xf>
    <xf numFmtId="0" fontId="7" fillId="2" borderId="14" xfId="0" applyFont="1" applyFill="1" applyBorder="1" applyAlignment="1">
      <alignment horizontal="left" vertical="center" wrapText="1" indent="4"/>
    </xf>
    <xf numFmtId="164" fontId="1" fillId="5" borderId="30" xfId="0" applyNumberFormat="1" applyFont="1" applyFill="1" applyBorder="1" applyAlignment="1">
      <alignment horizontal="right" wrapText="1"/>
    </xf>
    <xf numFmtId="0" fontId="1" fillId="5" borderId="29" xfId="0" applyFont="1" applyFill="1" applyBorder="1" applyAlignment="1">
      <alignment horizontal="right" wrapText="1"/>
    </xf>
    <xf numFmtId="164" fontId="1" fillId="5" borderId="28" xfId="0" applyNumberFormat="1" applyFont="1" applyFill="1" applyBorder="1" applyAlignment="1">
      <alignment horizontal="right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164" fontId="1" fillId="3" borderId="28" xfId="0" applyNumberFormat="1" applyFont="1" applyFill="1" applyBorder="1" applyAlignment="1">
      <alignment horizontal="right" wrapText="1"/>
    </xf>
    <xf numFmtId="0" fontId="1" fillId="3" borderId="14" xfId="0" applyFont="1" applyFill="1" applyBorder="1" applyAlignment="1">
      <alignment horizontal="right" wrapText="1"/>
    </xf>
    <xf numFmtId="0" fontId="1" fillId="0" borderId="33" xfId="0" applyFont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right" wrapText="1"/>
    </xf>
    <xf numFmtId="164" fontId="3" fillId="5" borderId="30" xfId="0" applyNumberFormat="1" applyFont="1" applyFill="1" applyBorder="1" applyAlignment="1">
      <alignment horizontal="right" wrapText="1"/>
    </xf>
    <xf numFmtId="0" fontId="3" fillId="5" borderId="29" xfId="0" applyFont="1" applyFill="1" applyBorder="1" applyAlignment="1">
      <alignment horizontal="right" wrapText="1"/>
    </xf>
    <xf numFmtId="164" fontId="1" fillId="3" borderId="13" xfId="0" applyNumberFormat="1" applyFont="1" applyFill="1" applyBorder="1" applyAlignment="1">
      <alignment horizontal="right" wrapText="1"/>
    </xf>
    <xf numFmtId="164" fontId="1" fillId="5" borderId="32" xfId="0" applyNumberFormat="1" applyFont="1" applyFill="1" applyBorder="1" applyAlignment="1">
      <alignment horizontal="right" wrapText="1"/>
    </xf>
    <xf numFmtId="164" fontId="3" fillId="5" borderId="28" xfId="0" applyNumberFormat="1" applyFont="1" applyFill="1" applyBorder="1" applyAlignment="1">
      <alignment horizontal="right" wrapText="1"/>
    </xf>
    <xf numFmtId="0" fontId="3" fillId="5" borderId="14" xfId="0" applyFont="1" applyFill="1" applyBorder="1" applyAlignment="1">
      <alignment horizontal="right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4" fontId="3" fillId="3" borderId="28" xfId="0" applyNumberFormat="1" applyFont="1" applyFill="1" applyBorder="1" applyAlignment="1">
      <alignment horizontal="right" wrapText="1"/>
    </xf>
    <xf numFmtId="0" fontId="3" fillId="3" borderId="14" xfId="0" applyFont="1" applyFill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6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R44"/>
  <sheetViews>
    <sheetView topLeftCell="A34" workbookViewId="0"/>
  </sheetViews>
  <sheetFormatPr defaultColWidth="10.42578125" defaultRowHeight="11.4" customHeight="1" x14ac:dyDescent="0.25"/>
  <cols>
    <col min="1" max="1" width="0.7109375" style="2" customWidth="1"/>
    <col min="2" max="2" width="49" style="1" customWidth="1"/>
    <col min="3" max="3" width="14" style="1" customWidth="1"/>
    <col min="4" max="4" width="10.42578125" style="1" customWidth="1"/>
    <col min="5" max="7" width="16.28515625" style="1" customWidth="1"/>
    <col min="8" max="9" width="8.140625" style="1" customWidth="1"/>
    <col min="10" max="10" width="16.28515625" style="1" customWidth="1"/>
    <col min="11" max="42" width="14" style="1" customWidth="1"/>
    <col min="43" max="44" width="10.42578125" style="1" customWidth="1"/>
  </cols>
  <sheetData>
    <row r="1" spans="1:10" s="3" customFormat="1" ht="4.95" customHeight="1" x14ac:dyDescent="0.3">
      <c r="A1" s="4" t="s">
        <v>0</v>
      </c>
    </row>
    <row r="2" spans="1:10" s="3" customFormat="1" ht="48" customHeight="1" x14ac:dyDescent="0.3">
      <c r="B2" s="159" t="s">
        <v>1</v>
      </c>
      <c r="C2" s="159"/>
      <c r="D2" s="159"/>
      <c r="E2" s="159"/>
      <c r="F2" s="159"/>
      <c r="G2" s="159"/>
      <c r="H2" s="159"/>
      <c r="I2" s="159"/>
      <c r="J2" s="159"/>
    </row>
    <row r="3" spans="1:10" s="1" customFormat="1" ht="13.05" customHeight="1" x14ac:dyDescent="0.25">
      <c r="H3" s="160" t="s">
        <v>2</v>
      </c>
      <c r="I3" s="160"/>
      <c r="J3" s="160"/>
    </row>
    <row r="4" spans="1:10" s="1" customFormat="1" ht="13.05" customHeight="1" x14ac:dyDescent="0.25">
      <c r="G4" s="6" t="s">
        <v>3</v>
      </c>
      <c r="H4" s="161"/>
      <c r="I4" s="161"/>
      <c r="J4" s="161"/>
    </row>
    <row r="5" spans="1:10" s="1" customFormat="1" ht="13.05" customHeight="1" x14ac:dyDescent="0.25">
      <c r="G5" s="7" t="s">
        <v>4</v>
      </c>
      <c r="H5" s="8" t="s">
        <v>5</v>
      </c>
      <c r="I5" s="5" t="s">
        <v>6</v>
      </c>
      <c r="J5" s="9" t="s">
        <v>7</v>
      </c>
    </row>
    <row r="6" spans="1:10" s="1" customFormat="1" ht="28.05" customHeight="1" x14ac:dyDescent="0.25">
      <c r="B6" s="10" t="s">
        <v>8</v>
      </c>
      <c r="C6" s="156"/>
      <c r="D6" s="156"/>
      <c r="E6" s="156"/>
      <c r="F6" s="156"/>
      <c r="G6" s="7" t="s">
        <v>9</v>
      </c>
      <c r="H6" s="155"/>
      <c r="I6" s="155"/>
      <c r="J6" s="155"/>
    </row>
    <row r="7" spans="1:10" s="1" customFormat="1" ht="13.95" customHeight="1" x14ac:dyDescent="0.25">
      <c r="B7" s="10" t="s">
        <v>10</v>
      </c>
      <c r="G7" s="7" t="s">
        <v>11</v>
      </c>
      <c r="H7" s="155"/>
      <c r="I7" s="155"/>
      <c r="J7" s="155"/>
    </row>
    <row r="8" spans="1:10" s="1" customFormat="1" ht="28.05" customHeight="1" x14ac:dyDescent="0.25">
      <c r="B8" s="10" t="s">
        <v>12</v>
      </c>
      <c r="C8" s="156"/>
      <c r="D8" s="156"/>
      <c r="E8" s="156"/>
      <c r="F8" s="156"/>
      <c r="G8" s="7" t="s">
        <v>13</v>
      </c>
      <c r="H8" s="155"/>
      <c r="I8" s="155"/>
      <c r="J8" s="155"/>
    </row>
    <row r="9" spans="1:10" s="1" customFormat="1" ht="28.05" customHeight="1" x14ac:dyDescent="0.25">
      <c r="B9" s="10" t="s">
        <v>14</v>
      </c>
      <c r="C9" s="157"/>
      <c r="D9" s="157"/>
      <c r="E9" s="157"/>
      <c r="F9" s="157"/>
      <c r="G9" s="11" t="s">
        <v>15</v>
      </c>
      <c r="H9" s="158"/>
      <c r="I9" s="158"/>
      <c r="J9" s="12"/>
    </row>
    <row r="10" spans="1:10" s="1" customFormat="1" ht="13.05" customHeight="1" x14ac:dyDescent="0.25"/>
    <row r="11" spans="1:10" s="1" customFormat="1" ht="13.05" customHeight="1" x14ac:dyDescent="0.25">
      <c r="B11" s="10" t="s">
        <v>16</v>
      </c>
      <c r="C11" s="148" t="s">
        <v>17</v>
      </c>
      <c r="D11" s="148"/>
      <c r="E11" s="148"/>
      <c r="F11" s="148"/>
      <c r="G11" s="148"/>
      <c r="H11" s="148"/>
      <c r="I11" s="148"/>
      <c r="J11" s="148"/>
    </row>
    <row r="12" spans="1:10" s="1" customFormat="1" ht="13.05" customHeight="1" x14ac:dyDescent="0.25"/>
    <row r="13" spans="1:10" s="13" customFormat="1" ht="15" customHeight="1" x14ac:dyDescent="0.25">
      <c r="B13" s="149" t="s">
        <v>18</v>
      </c>
      <c r="C13" s="149"/>
      <c r="D13" s="149"/>
      <c r="E13" s="149"/>
      <c r="F13" s="149"/>
      <c r="G13" s="149"/>
      <c r="H13" s="149"/>
      <c r="I13" s="149"/>
      <c r="J13" s="149"/>
    </row>
    <row r="14" spans="1:10" s="1" customFormat="1" ht="13.05" customHeight="1" x14ac:dyDescent="0.25">
      <c r="A14" s="15"/>
      <c r="B14" s="150" t="s">
        <v>19</v>
      </c>
      <c r="C14" s="150"/>
      <c r="D14" s="150" t="s">
        <v>20</v>
      </c>
      <c r="E14" s="150" t="s">
        <v>21</v>
      </c>
      <c r="F14" s="150" t="s">
        <v>22</v>
      </c>
      <c r="G14" s="134" t="s">
        <v>23</v>
      </c>
      <c r="H14" s="134"/>
      <c r="I14" s="134"/>
      <c r="J14" s="134"/>
    </row>
    <row r="15" spans="1:10" s="1" customFormat="1" ht="37.049999999999997" customHeight="1" x14ac:dyDescent="0.25">
      <c r="B15" s="151"/>
      <c r="C15" s="152"/>
      <c r="D15" s="153"/>
      <c r="E15" s="153"/>
      <c r="F15" s="153"/>
      <c r="G15" s="17" t="s">
        <v>24</v>
      </c>
      <c r="H15" s="154" t="s">
        <v>25</v>
      </c>
      <c r="I15" s="154"/>
      <c r="J15" s="17" t="s">
        <v>26</v>
      </c>
    </row>
    <row r="16" spans="1:10" s="18" customFormat="1" ht="13.05" customHeight="1" x14ac:dyDescent="0.25">
      <c r="A16" s="15"/>
      <c r="B16" s="135" t="s">
        <v>27</v>
      </c>
      <c r="C16" s="135"/>
      <c r="D16" s="20" t="s">
        <v>28</v>
      </c>
      <c r="E16" s="20" t="s">
        <v>29</v>
      </c>
      <c r="F16" s="20" t="s">
        <v>30</v>
      </c>
      <c r="G16" s="20" t="s">
        <v>31</v>
      </c>
      <c r="H16" s="136" t="s">
        <v>32</v>
      </c>
      <c r="I16" s="136"/>
      <c r="J16" s="20" t="s">
        <v>33</v>
      </c>
    </row>
    <row r="17" spans="1:10" s="21" customFormat="1" ht="25.95" customHeight="1" x14ac:dyDescent="0.25">
      <c r="A17" s="15"/>
      <c r="B17" s="146" t="s">
        <v>34</v>
      </c>
      <c r="C17" s="146"/>
      <c r="D17" s="22" t="s">
        <v>35</v>
      </c>
      <c r="E17" s="23">
        <f t="shared" ref="E17:E33" si="0">IF(G17="-",0,G17) + IF(H17="-",0,H17) + IF(J17="-",0,J17)</f>
        <v>0</v>
      </c>
      <c r="F17" s="23">
        <f>IF(F18="-",0,F18) + IF(F27="-",0,F27) + IF(F32="-",0,F32) + IF(F33="-",0,F33)</f>
        <v>0</v>
      </c>
      <c r="G17" s="23">
        <f>IF(G18="-",0,G18) + IF(G27="-",0,G27) + IF(G32="-",0,G32) + IF(G33="-",0,G33)</f>
        <v>0</v>
      </c>
      <c r="H17" s="147">
        <f>IF(H18="-",0,H18) + IF(H27="-",0,H27) + IF(H32="-",0,H32) + IF(H33="-",0,H33)</f>
        <v>0</v>
      </c>
      <c r="I17" s="147"/>
      <c r="J17" s="24">
        <f>IF(J18="-",0,J18) + IF(J27="-",0,J27) + IF(J32="-",0,J32) + IF(J33="-",0,J33)</f>
        <v>0</v>
      </c>
    </row>
    <row r="18" spans="1:10" s="1" customFormat="1" ht="25.95" customHeight="1" x14ac:dyDescent="0.25">
      <c r="A18" s="15"/>
      <c r="B18" s="131" t="s">
        <v>36</v>
      </c>
      <c r="C18" s="131"/>
      <c r="D18" s="25" t="s">
        <v>37</v>
      </c>
      <c r="E18" s="26">
        <f t="shared" si="0"/>
        <v>0</v>
      </c>
      <c r="F18" s="26">
        <f>IF(F19="-",0,F19) + IF(F20="-",0,F20) + IF(F22="-",0,F22) + IF(F25="-",0,F25) + IF(F26="-",0,F26)</f>
        <v>0</v>
      </c>
      <c r="G18" s="26">
        <f>IF(G19="-",0,G19) + IF(G20="-",0,G20) + IF(G22="-",0,G22) + IF(G25="-",0,G25) + IF(G26="-",0,G26)</f>
        <v>0</v>
      </c>
      <c r="H18" s="143">
        <f>IF(H19="-",0,H19) + IF(H20="-",0,H20) + IF(H22="-",0,H22) + IF(H25="-",0,H25) + IF(H26="-",0,H26)</f>
        <v>0</v>
      </c>
      <c r="I18" s="143"/>
      <c r="J18" s="27">
        <f>IF(J19="-",0,J19) + IF(J20="-",0,J20) + IF(J22="-",0,J22) + IF(J25="-",0,J25) + IF(J26="-",0,J26)</f>
        <v>0</v>
      </c>
    </row>
    <row r="19" spans="1:10" s="1" customFormat="1" ht="25.95" customHeight="1" x14ac:dyDescent="0.25">
      <c r="A19" s="15"/>
      <c r="B19" s="137" t="s">
        <v>38</v>
      </c>
      <c r="C19" s="137"/>
      <c r="D19" s="25" t="s">
        <v>39</v>
      </c>
      <c r="E19" s="26">
        <f t="shared" si="0"/>
        <v>0</v>
      </c>
      <c r="F19" s="28">
        <v>0</v>
      </c>
      <c r="G19" s="28">
        <v>0</v>
      </c>
      <c r="H19" s="138">
        <v>0</v>
      </c>
      <c r="I19" s="138"/>
      <c r="J19" s="29">
        <v>0</v>
      </c>
    </row>
    <row r="20" spans="1:10" s="1" customFormat="1" ht="13.05" customHeight="1" x14ac:dyDescent="0.25">
      <c r="A20" s="15"/>
      <c r="B20" s="137" t="s">
        <v>40</v>
      </c>
      <c r="C20" s="137"/>
      <c r="D20" s="25" t="s">
        <v>41</v>
      </c>
      <c r="E20" s="26">
        <f t="shared" si="0"/>
        <v>0</v>
      </c>
      <c r="F20" s="28">
        <v>0</v>
      </c>
      <c r="G20" s="28">
        <v>0</v>
      </c>
      <c r="H20" s="138">
        <v>0</v>
      </c>
      <c r="I20" s="138"/>
      <c r="J20" s="29">
        <v>0</v>
      </c>
    </row>
    <row r="21" spans="1:10" s="1" customFormat="1" ht="13.05" customHeight="1" x14ac:dyDescent="0.25">
      <c r="A21" s="15"/>
      <c r="B21" s="144" t="s">
        <v>42</v>
      </c>
      <c r="C21" s="144"/>
      <c r="D21" s="25" t="s">
        <v>43</v>
      </c>
      <c r="E21" s="26">
        <f t="shared" si="0"/>
        <v>0</v>
      </c>
      <c r="F21" s="28">
        <v>0</v>
      </c>
      <c r="G21" s="28">
        <v>0</v>
      </c>
      <c r="H21" s="138">
        <v>0</v>
      </c>
      <c r="I21" s="138"/>
      <c r="J21" s="29">
        <v>0</v>
      </c>
    </row>
    <row r="22" spans="1:10" s="1" customFormat="1" ht="13.05" customHeight="1" x14ac:dyDescent="0.25">
      <c r="A22" s="15"/>
      <c r="B22" s="137" t="s">
        <v>44</v>
      </c>
      <c r="C22" s="137"/>
      <c r="D22" s="25" t="s">
        <v>45</v>
      </c>
      <c r="E22" s="26">
        <f t="shared" si="0"/>
        <v>0</v>
      </c>
      <c r="F22" s="28">
        <v>0</v>
      </c>
      <c r="G22" s="28">
        <v>0</v>
      </c>
      <c r="H22" s="138">
        <v>0</v>
      </c>
      <c r="I22" s="138"/>
      <c r="J22" s="29">
        <v>0</v>
      </c>
    </row>
    <row r="23" spans="1:10" s="1" customFormat="1" ht="13.05" customHeight="1" x14ac:dyDescent="0.25">
      <c r="A23" s="15"/>
      <c r="B23" s="144" t="s">
        <v>46</v>
      </c>
      <c r="C23" s="144"/>
      <c r="D23" s="25" t="s">
        <v>47</v>
      </c>
      <c r="E23" s="26">
        <f t="shared" si="0"/>
        <v>0</v>
      </c>
      <c r="F23" s="28">
        <v>0</v>
      </c>
      <c r="G23" s="28">
        <v>0</v>
      </c>
      <c r="H23" s="138">
        <v>0</v>
      </c>
      <c r="I23" s="138"/>
      <c r="J23" s="29">
        <v>0</v>
      </c>
    </row>
    <row r="24" spans="1:10" s="1" customFormat="1" ht="13.05" customHeight="1" x14ac:dyDescent="0.25">
      <c r="A24" s="15"/>
      <c r="B24" s="145" t="s">
        <v>48</v>
      </c>
      <c r="C24" s="145"/>
      <c r="D24" s="25" t="s">
        <v>49</v>
      </c>
      <c r="E24" s="26">
        <f t="shared" si="0"/>
        <v>0</v>
      </c>
      <c r="F24" s="28">
        <v>0</v>
      </c>
      <c r="G24" s="28">
        <v>0</v>
      </c>
      <c r="H24" s="138">
        <v>0</v>
      </c>
      <c r="I24" s="138"/>
      <c r="J24" s="29">
        <v>0</v>
      </c>
    </row>
    <row r="25" spans="1:10" s="1" customFormat="1" ht="13.05" customHeight="1" x14ac:dyDescent="0.25">
      <c r="A25" s="15"/>
      <c r="B25" s="137" t="s">
        <v>50</v>
      </c>
      <c r="C25" s="137"/>
      <c r="D25" s="25" t="s">
        <v>51</v>
      </c>
      <c r="E25" s="26">
        <f t="shared" si="0"/>
        <v>0</v>
      </c>
      <c r="F25" s="28">
        <v>0</v>
      </c>
      <c r="G25" s="28">
        <v>0</v>
      </c>
      <c r="H25" s="138">
        <v>0</v>
      </c>
      <c r="I25" s="138"/>
      <c r="J25" s="29">
        <v>0</v>
      </c>
    </row>
    <row r="26" spans="1:10" s="1" customFormat="1" ht="13.05" customHeight="1" x14ac:dyDescent="0.25">
      <c r="A26" s="15"/>
      <c r="B26" s="137" t="s">
        <v>52</v>
      </c>
      <c r="C26" s="137"/>
      <c r="D26" s="25" t="s">
        <v>53</v>
      </c>
      <c r="E26" s="26">
        <f t="shared" si="0"/>
        <v>0</v>
      </c>
      <c r="F26" s="28">
        <v>0</v>
      </c>
      <c r="G26" s="28">
        <v>0</v>
      </c>
      <c r="H26" s="138">
        <v>0</v>
      </c>
      <c r="I26" s="138"/>
      <c r="J26" s="29">
        <v>0</v>
      </c>
    </row>
    <row r="27" spans="1:10" s="1" customFormat="1" ht="25.95" customHeight="1" x14ac:dyDescent="0.25">
      <c r="A27" s="15"/>
      <c r="B27" s="131" t="s">
        <v>54</v>
      </c>
      <c r="C27" s="131"/>
      <c r="D27" s="25" t="s">
        <v>55</v>
      </c>
      <c r="E27" s="26">
        <f t="shared" si="0"/>
        <v>0</v>
      </c>
      <c r="F27" s="26">
        <f>IF(F28="-",0,F28) + IF(F29="-",0,F29) + IF(F30="-",0,F30) + IF(F31="-",0,F31)</f>
        <v>0</v>
      </c>
      <c r="G27" s="26">
        <f>IF(G28="-",0,G28) + IF(G29="-",0,G29) + IF(G30="-",0,G30) + IF(G31="-",0,G31)</f>
        <v>0</v>
      </c>
      <c r="H27" s="143">
        <f>IF(H28="-",0,H28) + IF(H29="-",0,H29) + IF(H30="-",0,H30) + IF(H31="-",0,H31)</f>
        <v>0</v>
      </c>
      <c r="I27" s="143"/>
      <c r="J27" s="27">
        <f>IF(J28="-",0,J28) + IF(J29="-",0,J29) + IF(J30="-",0,J30) + IF(J31="-",0,J31)</f>
        <v>0</v>
      </c>
    </row>
    <row r="28" spans="1:10" s="1" customFormat="1" ht="25.95" customHeight="1" x14ac:dyDescent="0.25">
      <c r="A28" s="15"/>
      <c r="B28" s="137" t="s">
        <v>56</v>
      </c>
      <c r="C28" s="137"/>
      <c r="D28" s="25" t="s">
        <v>57</v>
      </c>
      <c r="E28" s="26">
        <f t="shared" si="0"/>
        <v>0</v>
      </c>
      <c r="F28" s="28">
        <v>0</v>
      </c>
      <c r="G28" s="28">
        <v>0</v>
      </c>
      <c r="H28" s="138">
        <v>0</v>
      </c>
      <c r="I28" s="138"/>
      <c r="J28" s="29">
        <v>0</v>
      </c>
    </row>
    <row r="29" spans="1:10" s="1" customFormat="1" ht="25.95" customHeight="1" x14ac:dyDescent="0.25">
      <c r="A29" s="15"/>
      <c r="B29" s="137" t="s">
        <v>58</v>
      </c>
      <c r="C29" s="137"/>
      <c r="D29" s="25" t="s">
        <v>59</v>
      </c>
      <c r="E29" s="26">
        <f t="shared" si="0"/>
        <v>0</v>
      </c>
      <c r="F29" s="28">
        <v>0</v>
      </c>
      <c r="G29" s="28">
        <v>0</v>
      </c>
      <c r="H29" s="138">
        <v>0</v>
      </c>
      <c r="I29" s="138"/>
      <c r="J29" s="29">
        <v>0</v>
      </c>
    </row>
    <row r="30" spans="1:10" s="1" customFormat="1" ht="51" customHeight="1" x14ac:dyDescent="0.25">
      <c r="A30" s="15"/>
      <c r="B30" s="137" t="s">
        <v>60</v>
      </c>
      <c r="C30" s="137"/>
      <c r="D30" s="25" t="s">
        <v>61</v>
      </c>
      <c r="E30" s="26">
        <f t="shared" si="0"/>
        <v>0</v>
      </c>
      <c r="F30" s="28">
        <v>0</v>
      </c>
      <c r="G30" s="28">
        <v>0</v>
      </c>
      <c r="H30" s="138">
        <v>0</v>
      </c>
      <c r="I30" s="138"/>
      <c r="J30" s="29">
        <v>0</v>
      </c>
    </row>
    <row r="31" spans="1:10" s="1" customFormat="1" ht="37.950000000000003" customHeight="1" x14ac:dyDescent="0.25">
      <c r="A31" s="15"/>
      <c r="B31" s="137" t="s">
        <v>62</v>
      </c>
      <c r="C31" s="137"/>
      <c r="D31" s="25" t="s">
        <v>63</v>
      </c>
      <c r="E31" s="26">
        <f t="shared" si="0"/>
        <v>0</v>
      </c>
      <c r="F31" s="28">
        <v>0</v>
      </c>
      <c r="G31" s="28">
        <v>0</v>
      </c>
      <c r="H31" s="138">
        <v>0</v>
      </c>
      <c r="I31" s="138"/>
      <c r="J31" s="29">
        <v>0</v>
      </c>
    </row>
    <row r="32" spans="1:10" s="1" customFormat="1" ht="25.95" customHeight="1" x14ac:dyDescent="0.25">
      <c r="A32" s="15"/>
      <c r="B32" s="131" t="s">
        <v>64</v>
      </c>
      <c r="C32" s="131"/>
      <c r="D32" s="25" t="s">
        <v>65</v>
      </c>
      <c r="E32" s="26">
        <f t="shared" si="0"/>
        <v>0</v>
      </c>
      <c r="F32" s="28">
        <v>0</v>
      </c>
      <c r="G32" s="28">
        <v>0</v>
      </c>
      <c r="H32" s="138">
        <v>0</v>
      </c>
      <c r="I32" s="138"/>
      <c r="J32" s="29">
        <v>0</v>
      </c>
    </row>
    <row r="33" spans="1:10" s="1" customFormat="1" ht="13.05" customHeight="1" x14ac:dyDescent="0.25">
      <c r="A33" s="15"/>
      <c r="B33" s="131" t="s">
        <v>66</v>
      </c>
      <c r="C33" s="131"/>
      <c r="D33" s="25" t="s">
        <v>67</v>
      </c>
      <c r="E33" s="26">
        <f t="shared" si="0"/>
        <v>0</v>
      </c>
      <c r="F33" s="28">
        <v>0</v>
      </c>
      <c r="G33" s="28">
        <v>0</v>
      </c>
      <c r="H33" s="138">
        <v>0</v>
      </c>
      <c r="I33" s="138"/>
      <c r="J33" s="29">
        <v>0</v>
      </c>
    </row>
    <row r="34" spans="1:10" s="1" customFormat="1" ht="15" customHeight="1" x14ac:dyDescent="0.25">
      <c r="A34" s="15"/>
      <c r="B34" s="141" t="s">
        <v>68</v>
      </c>
      <c r="C34" s="141"/>
      <c r="D34" s="30"/>
      <c r="E34" s="142"/>
      <c r="F34" s="142"/>
      <c r="G34" s="142"/>
      <c r="H34" s="142"/>
      <c r="I34" s="142"/>
      <c r="J34" s="142"/>
    </row>
    <row r="35" spans="1:10" s="1" customFormat="1" ht="13.05" customHeight="1" x14ac:dyDescent="0.25">
      <c r="A35" s="15"/>
      <c r="B35" s="137" t="s">
        <v>69</v>
      </c>
      <c r="C35" s="137"/>
      <c r="D35" s="25" t="s">
        <v>70</v>
      </c>
      <c r="E35" s="26">
        <f>IF(G35="-",0,G35) + IF(H35="-",0,H35) + IF(J35="-",0,J35)</f>
        <v>0</v>
      </c>
      <c r="F35" s="28">
        <v>0</v>
      </c>
      <c r="G35" s="28">
        <v>0</v>
      </c>
      <c r="H35" s="138">
        <v>0</v>
      </c>
      <c r="I35" s="138"/>
      <c r="J35" s="29">
        <v>0</v>
      </c>
    </row>
    <row r="36" spans="1:10" s="1" customFormat="1" ht="13.05" customHeight="1" x14ac:dyDescent="0.25">
      <c r="A36" s="15"/>
      <c r="B36" s="137" t="s">
        <v>71</v>
      </c>
      <c r="C36" s="137"/>
      <c r="D36" s="25" t="s">
        <v>72</v>
      </c>
      <c r="E36" s="26">
        <f>IF(G36="-",0,G36) + IF(H36="-",0,H36) + IF(J36="-",0,J36)</f>
        <v>0</v>
      </c>
      <c r="F36" s="28">
        <v>0</v>
      </c>
      <c r="G36" s="28">
        <v>0</v>
      </c>
      <c r="H36" s="138">
        <v>0</v>
      </c>
      <c r="I36" s="138"/>
      <c r="J36" s="29">
        <v>0</v>
      </c>
    </row>
    <row r="37" spans="1:10" s="1" customFormat="1" ht="13.05" customHeight="1" x14ac:dyDescent="0.25">
      <c r="A37" s="15"/>
      <c r="B37" s="137" t="s">
        <v>73</v>
      </c>
      <c r="C37" s="137"/>
      <c r="D37" s="25" t="s">
        <v>74</v>
      </c>
      <c r="E37" s="26">
        <f>IF(G37="-",0,G37) + IF(H37="-",0,H37) + IF(J37="-",0,J37)</f>
        <v>0</v>
      </c>
      <c r="F37" s="28">
        <v>0</v>
      </c>
      <c r="G37" s="28">
        <v>0</v>
      </c>
      <c r="H37" s="138">
        <v>0</v>
      </c>
      <c r="I37" s="138"/>
      <c r="J37" s="29">
        <v>0</v>
      </c>
    </row>
    <row r="38" spans="1:10" s="1" customFormat="1" ht="13.05" customHeight="1" x14ac:dyDescent="0.25">
      <c r="A38" s="15"/>
      <c r="B38" s="137" t="s">
        <v>75</v>
      </c>
      <c r="C38" s="137"/>
      <c r="D38" s="25" t="s">
        <v>76</v>
      </c>
      <c r="E38" s="26">
        <f>IF(G38="-",0,G38) + IF(H38="-",0,H38) + IF(J38="-",0,J38)</f>
        <v>0</v>
      </c>
      <c r="F38" s="28">
        <v>0</v>
      </c>
      <c r="G38" s="28">
        <v>0</v>
      </c>
      <c r="H38" s="138">
        <v>0</v>
      </c>
      <c r="I38" s="138"/>
      <c r="J38" s="29">
        <v>0</v>
      </c>
    </row>
    <row r="39" spans="1:10" s="1" customFormat="1" ht="13.05" customHeight="1" x14ac:dyDescent="0.25">
      <c r="A39" s="15"/>
      <c r="B39" s="139" t="s">
        <v>77</v>
      </c>
      <c r="C39" s="139"/>
      <c r="D39" s="31" t="s">
        <v>78</v>
      </c>
      <c r="E39" s="32">
        <f>IF(G39="-",0,G39) + IF(H39="-",0,H39) + IF(J39="-",0,J39)</f>
        <v>0</v>
      </c>
      <c r="F39" s="33">
        <v>0</v>
      </c>
      <c r="G39" s="33">
        <v>0</v>
      </c>
      <c r="H39" s="140">
        <v>0</v>
      </c>
      <c r="I39" s="140"/>
      <c r="J39" s="34">
        <v>0</v>
      </c>
    </row>
    <row r="40" spans="1:10" s="1" customFormat="1" ht="13.05" customHeight="1" x14ac:dyDescent="0.25"/>
    <row r="41" spans="1:10" s="1" customFormat="1" ht="15" customHeight="1" x14ac:dyDescent="0.25">
      <c r="B41" s="35" t="s">
        <v>79</v>
      </c>
    </row>
    <row r="42" spans="1:10" s="1" customFormat="1" ht="13.05" customHeight="1" x14ac:dyDescent="0.25">
      <c r="A42" s="15"/>
      <c r="B42" s="134" t="s">
        <v>19</v>
      </c>
      <c r="C42" s="134"/>
      <c r="D42" s="16" t="s">
        <v>20</v>
      </c>
      <c r="E42" s="134" t="s">
        <v>80</v>
      </c>
      <c r="F42" s="134"/>
      <c r="G42" s="134" t="s">
        <v>81</v>
      </c>
      <c r="H42" s="134"/>
      <c r="I42" s="134"/>
    </row>
    <row r="43" spans="1:10" s="18" customFormat="1" ht="13.05" customHeight="1" x14ac:dyDescent="0.25">
      <c r="A43" s="15"/>
      <c r="B43" s="135" t="s">
        <v>27</v>
      </c>
      <c r="C43" s="135"/>
      <c r="D43" s="20" t="s">
        <v>28</v>
      </c>
      <c r="E43" s="136" t="s">
        <v>29</v>
      </c>
      <c r="F43" s="136"/>
      <c r="G43" s="136" t="s">
        <v>30</v>
      </c>
      <c r="H43" s="136"/>
      <c r="I43" s="136"/>
    </row>
    <row r="44" spans="1:10" s="1" customFormat="1" ht="13.05" customHeight="1" x14ac:dyDescent="0.25">
      <c r="A44" s="15"/>
      <c r="B44" s="131" t="s">
        <v>82</v>
      </c>
      <c r="C44" s="131"/>
      <c r="D44" s="36" t="s">
        <v>83</v>
      </c>
      <c r="E44" s="132">
        <v>0</v>
      </c>
      <c r="F44" s="132"/>
      <c r="G44" s="133">
        <v>0</v>
      </c>
      <c r="H44" s="133"/>
      <c r="I44" s="133"/>
    </row>
  </sheetData>
  <mergeCells count="75">
    <mergeCell ref="B2:J2"/>
    <mergeCell ref="H3:J3"/>
    <mergeCell ref="H4:J4"/>
    <mergeCell ref="C6:F6"/>
    <mergeCell ref="H6:J6"/>
    <mergeCell ref="H7:J7"/>
    <mergeCell ref="C8:F8"/>
    <mergeCell ref="H8:J8"/>
    <mergeCell ref="C9:F9"/>
    <mergeCell ref="H9:I9"/>
    <mergeCell ref="C11:J11"/>
    <mergeCell ref="B13:J13"/>
    <mergeCell ref="B14:C15"/>
    <mergeCell ref="D14:D15"/>
    <mergeCell ref="E14:E15"/>
    <mergeCell ref="F14:F15"/>
    <mergeCell ref="G14:J14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E34:J34"/>
    <mergeCell ref="B35:C35"/>
    <mergeCell ref="H35:I35"/>
    <mergeCell ref="B36:C36"/>
    <mergeCell ref="H36:I36"/>
    <mergeCell ref="B37:C37"/>
    <mergeCell ref="H37:I37"/>
    <mergeCell ref="B38:C38"/>
    <mergeCell ref="H38:I38"/>
    <mergeCell ref="B39:C39"/>
    <mergeCell ref="H39:I39"/>
    <mergeCell ref="B44:C44"/>
    <mergeCell ref="E44:F44"/>
    <mergeCell ref="G44:I44"/>
    <mergeCell ref="B42:C42"/>
    <mergeCell ref="E42:F42"/>
    <mergeCell ref="G42:I42"/>
    <mergeCell ref="B43:C43"/>
    <mergeCell ref="E43:F43"/>
    <mergeCell ref="G43:I43"/>
  </mergeCells>
  <pageMargins left="0.39370078740157483" right="0.39370078740157483" top="0.39370078740157483" bottom="0.39370078740157483" header="0" footer="0"/>
  <pageSetup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G143"/>
  <sheetViews>
    <sheetView workbookViewId="0"/>
  </sheetViews>
  <sheetFormatPr defaultColWidth="10.42578125" defaultRowHeight="11.4" customHeight="1" x14ac:dyDescent="0.2"/>
  <cols>
    <col min="1" max="1" width="0.7109375" style="37" customWidth="1"/>
    <col min="2" max="2" width="63" style="37" customWidth="1"/>
    <col min="3" max="3" width="10.42578125" style="37" customWidth="1"/>
    <col min="4" max="5" width="14" style="37" customWidth="1"/>
    <col min="6" max="6" width="16.28515625" style="37" customWidth="1"/>
    <col min="7" max="20" width="14" style="37" customWidth="1"/>
    <col min="21" max="21" width="74.7109375" style="37" customWidth="1"/>
    <col min="22" max="22" width="10.42578125" style="37" customWidth="1"/>
    <col min="23" max="27" width="28" style="37" customWidth="1"/>
    <col min="28" max="28" width="16.28515625" style="37" customWidth="1"/>
    <col min="29" max="32" width="14" style="37" customWidth="1"/>
    <col min="33" max="33" width="14.7109375" style="37" customWidth="1"/>
  </cols>
  <sheetData>
    <row r="1" spans="1:33" s="38" customFormat="1" ht="12" customHeight="1" x14ac:dyDescent="0.2">
      <c r="T1" s="39" t="s">
        <v>84</v>
      </c>
      <c r="AG1" s="39" t="s">
        <v>85</v>
      </c>
    </row>
    <row r="2" spans="1:33" s="35" customFormat="1" ht="15" customHeight="1" x14ac:dyDescent="0.25">
      <c r="B2" s="238" t="s">
        <v>86</v>
      </c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</row>
    <row r="3" spans="1:33" s="41" customFormat="1" ht="13.95" customHeight="1" x14ac:dyDescent="0.25">
      <c r="A3" s="15"/>
      <c r="B3" s="42" t="s">
        <v>19</v>
      </c>
      <c r="C3" s="210" t="s">
        <v>20</v>
      </c>
      <c r="D3" s="188" t="s">
        <v>87</v>
      </c>
      <c r="E3" s="188"/>
      <c r="F3" s="134" t="s">
        <v>88</v>
      </c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6" t="s">
        <v>19</v>
      </c>
      <c r="V3" s="150" t="s">
        <v>20</v>
      </c>
      <c r="W3" s="134" t="s">
        <v>89</v>
      </c>
      <c r="X3" s="134"/>
      <c r="Y3" s="188" t="s">
        <v>90</v>
      </c>
      <c r="Z3" s="188"/>
      <c r="AA3" s="210" t="s">
        <v>91</v>
      </c>
    </row>
    <row r="4" spans="1:33" s="41" customFormat="1" ht="13.95" customHeight="1" x14ac:dyDescent="0.25">
      <c r="A4" s="15"/>
      <c r="B4" s="210" t="s">
        <v>92</v>
      </c>
      <c r="C4" s="211"/>
      <c r="D4" s="210" t="s">
        <v>93</v>
      </c>
      <c r="E4" s="210" t="s">
        <v>94</v>
      </c>
      <c r="F4" s="150" t="s">
        <v>95</v>
      </c>
      <c r="G4" s="213" t="s">
        <v>96</v>
      </c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0" t="s">
        <v>97</v>
      </c>
      <c r="V4" s="182"/>
      <c r="W4" s="210" t="s">
        <v>98</v>
      </c>
      <c r="X4" s="210" t="s">
        <v>99</v>
      </c>
      <c r="Y4" s="210" t="s">
        <v>100</v>
      </c>
      <c r="Z4" s="210" t="s">
        <v>101</v>
      </c>
      <c r="AA4" s="211"/>
    </row>
    <row r="5" spans="1:33" s="41" customFormat="1" ht="13.95" customHeight="1" x14ac:dyDescent="0.25">
      <c r="B5" s="211"/>
      <c r="C5" s="211"/>
      <c r="D5" s="211"/>
      <c r="E5" s="211"/>
      <c r="F5" s="182"/>
      <c r="G5" s="210" t="s">
        <v>102</v>
      </c>
      <c r="H5" s="188" t="s">
        <v>103</v>
      </c>
      <c r="I5" s="188"/>
      <c r="J5" s="188"/>
      <c r="K5" s="188"/>
      <c r="L5" s="188"/>
      <c r="M5" s="188"/>
      <c r="N5" s="188"/>
      <c r="O5" s="188"/>
      <c r="P5" s="188"/>
      <c r="Q5" s="188"/>
      <c r="R5" s="150" t="s">
        <v>104</v>
      </c>
      <c r="S5" s="150" t="s">
        <v>105</v>
      </c>
      <c r="T5" s="150" t="s">
        <v>106</v>
      </c>
      <c r="U5" s="211"/>
      <c r="V5" s="182"/>
      <c r="W5" s="211"/>
      <c r="X5" s="211"/>
      <c r="Y5" s="211"/>
      <c r="Z5" s="211"/>
      <c r="AA5" s="211"/>
    </row>
    <row r="6" spans="1:33" s="41" customFormat="1" ht="115.05" customHeight="1" x14ac:dyDescent="0.25">
      <c r="B6" s="212"/>
      <c r="C6" s="212"/>
      <c r="D6" s="212"/>
      <c r="E6" s="212"/>
      <c r="F6" s="153"/>
      <c r="G6" s="212"/>
      <c r="H6" s="42" t="s">
        <v>107</v>
      </c>
      <c r="I6" s="42" t="s">
        <v>108</v>
      </c>
      <c r="J6" s="42" t="s">
        <v>109</v>
      </c>
      <c r="K6" s="42" t="s">
        <v>110</v>
      </c>
      <c r="L6" s="42" t="s">
        <v>111</v>
      </c>
      <c r="M6" s="42" t="s">
        <v>112</v>
      </c>
      <c r="N6" s="16" t="s">
        <v>113</v>
      </c>
      <c r="O6" s="16" t="s">
        <v>114</v>
      </c>
      <c r="P6" s="42" t="s">
        <v>115</v>
      </c>
      <c r="Q6" s="42" t="s">
        <v>116</v>
      </c>
      <c r="R6" s="153"/>
      <c r="S6" s="153"/>
      <c r="T6" s="153"/>
      <c r="U6" s="212"/>
      <c r="V6" s="153"/>
      <c r="W6" s="212"/>
      <c r="X6" s="212"/>
      <c r="Y6" s="212"/>
      <c r="Z6" s="212"/>
      <c r="AA6" s="212"/>
    </row>
    <row r="7" spans="1:33" s="45" customFormat="1" ht="12" customHeight="1" x14ac:dyDescent="0.2">
      <c r="A7" s="46"/>
      <c r="B7" s="47" t="s">
        <v>27</v>
      </c>
      <c r="C7" s="19" t="s">
        <v>28</v>
      </c>
      <c r="D7" s="47" t="s">
        <v>29</v>
      </c>
      <c r="E7" s="47" t="s">
        <v>30</v>
      </c>
      <c r="F7" s="47" t="s">
        <v>31</v>
      </c>
      <c r="G7" s="47" t="s">
        <v>32</v>
      </c>
      <c r="H7" s="47" t="s">
        <v>33</v>
      </c>
      <c r="I7" s="47" t="s">
        <v>117</v>
      </c>
      <c r="J7" s="47" t="s">
        <v>118</v>
      </c>
      <c r="K7" s="47" t="s">
        <v>119</v>
      </c>
      <c r="L7" s="47" t="s">
        <v>120</v>
      </c>
      <c r="M7" s="47" t="s">
        <v>121</v>
      </c>
      <c r="N7" s="47" t="s">
        <v>122</v>
      </c>
      <c r="O7" s="47" t="s">
        <v>123</v>
      </c>
      <c r="P7" s="47" t="s">
        <v>6</v>
      </c>
      <c r="Q7" s="47" t="s">
        <v>124</v>
      </c>
      <c r="R7" s="47" t="s">
        <v>125</v>
      </c>
      <c r="S7" s="47" t="s">
        <v>126</v>
      </c>
      <c r="T7" s="47" t="s">
        <v>127</v>
      </c>
      <c r="U7" s="47" t="s">
        <v>128</v>
      </c>
      <c r="V7" s="19" t="s">
        <v>129</v>
      </c>
      <c r="W7" s="47" t="s">
        <v>130</v>
      </c>
      <c r="X7" s="47" t="s">
        <v>131</v>
      </c>
      <c r="Y7" s="47" t="s">
        <v>132</v>
      </c>
      <c r="Z7" s="47" t="s">
        <v>133</v>
      </c>
      <c r="AA7" s="47" t="s">
        <v>134</v>
      </c>
    </row>
    <row r="8" spans="1:33" s="48" customFormat="1" ht="22.05" customHeight="1" x14ac:dyDescent="0.25">
      <c r="A8" s="15"/>
      <c r="B8" s="232" t="s">
        <v>135</v>
      </c>
      <c r="C8" s="234" t="s">
        <v>136</v>
      </c>
      <c r="D8" s="236">
        <f>IF(D10="-",0,D10)+IF(D38="-",0,D38)+IF(D46="-",0,D46)+IF(D60="-",0,D60)+IF(D61="-",0,D61)/10000+IF(D64="-",0,D64)+IF(D73="-",0,D73)+IF(D75="-",0,D75)+IF(D77="-",0,D77)+IF(D78="-",0,D78)+IF(D85="-",0,D85)+IF(D95="-",0,D95)+IF(D116="-",0,D116)</f>
        <v>0</v>
      </c>
      <c r="E8" s="236">
        <f>IF(E10="-",0,E10)+IF(E38="-",0,E38)+IF(E46="-",0,E46)+IF(E60="-",0,E60)+IF(E61="-",0,E61)/10000+IF(E64="-",0,E64)+IF(E73="-",0,E73)+IF(E75="-",0,E75)+IF(E77="-",0,E77)+IF(E78="-",0,E78)+IF(E85="-",0,E85)+IF(E95="-",0,E95)+IF(E116="-",0,E116)</f>
        <v>0</v>
      </c>
      <c r="F8" s="230">
        <f t="shared" ref="F8:T8" si="0">IF(F10="-",0,F10) + IF(F38="-",0,F38) + IF(F46="-",0,F46) + IF(F60="-",0,F60) + IF(F61="-",0,F61) + IF(F64="-",0,F64) + IF(F73="-",0,F73) + IF(F75="-",0,F75) + IF(F77="-",0,F77) + IF(F78="-",0,F78) + IF(F85="-",0,F85) + IF(F95="-",0,F95) + IF(F116="-",0,F116)</f>
        <v>0</v>
      </c>
      <c r="G8" s="230">
        <f t="shared" si="0"/>
        <v>0</v>
      </c>
      <c r="H8" s="230">
        <f t="shared" si="0"/>
        <v>0</v>
      </c>
      <c r="I8" s="230">
        <f t="shared" si="0"/>
        <v>0</v>
      </c>
      <c r="J8" s="230">
        <f t="shared" si="0"/>
        <v>0</v>
      </c>
      <c r="K8" s="230">
        <f t="shared" si="0"/>
        <v>0</v>
      </c>
      <c r="L8" s="230">
        <f t="shared" si="0"/>
        <v>0</v>
      </c>
      <c r="M8" s="230">
        <f t="shared" si="0"/>
        <v>0</v>
      </c>
      <c r="N8" s="230">
        <f t="shared" si="0"/>
        <v>0</v>
      </c>
      <c r="O8" s="230">
        <f t="shared" si="0"/>
        <v>0</v>
      </c>
      <c r="P8" s="230">
        <f t="shared" si="0"/>
        <v>0</v>
      </c>
      <c r="Q8" s="230">
        <f t="shared" si="0"/>
        <v>0</v>
      </c>
      <c r="R8" s="230">
        <f t="shared" si="0"/>
        <v>0</v>
      </c>
      <c r="S8" s="230">
        <f t="shared" si="0"/>
        <v>0</v>
      </c>
      <c r="T8" s="226">
        <f t="shared" si="0"/>
        <v>0</v>
      </c>
      <c r="U8" s="49" t="s">
        <v>137</v>
      </c>
      <c r="V8" s="50" t="s">
        <v>138</v>
      </c>
      <c r="W8" s="51" t="s">
        <v>139</v>
      </c>
      <c r="X8" s="51" t="s">
        <v>139</v>
      </c>
      <c r="Y8" s="52">
        <f>IF(Y11="-",0,Y11) + IF(Y39="-",0,Y39) + IF(Y47="-",0,Y47) + IF(Y60="-",0,Y60) + IF(Y61="-",0,Y61) + IF(Y64="-",0,Y64) + IF(Y73="-",0,Y73) + IF(Y75="-",0,Y75) + IF(Y77="-",0,Y77) + IF(Y78="-",0,Y78) + IF(Y85="-",0,Y85) + IF(Y95="-",0,Y95) + IF(Y116="-",0,Y116)</f>
        <v>0</v>
      </c>
      <c r="Z8" s="51" t="s">
        <v>139</v>
      </c>
      <c r="AA8" s="24">
        <f>IF(AA11="-",0,AA11) + IF(AA39="-",0,AA39) + IF(AA47="-",0,AA47) + IF(AA60="-",0,AA60) + IF(AA61="-",0,AA61) + IF(AA64="-",0,AA64) + IF(AA73="-",0,AA73) + IF(AA75="-",0,AA75) + IF(AA77="-",0,AA77) + IF(AA78="-",0,AA78) + IF(AA85="-",0,AA85) + IF(AA95="-",0,AA95) + IF(AA116="-",0,AA116)</f>
        <v>0</v>
      </c>
    </row>
    <row r="9" spans="1:33" s="48" customFormat="1" ht="22.05" customHeight="1" x14ac:dyDescent="0.25">
      <c r="B9" s="233"/>
      <c r="C9" s="235"/>
      <c r="D9" s="237"/>
      <c r="E9" s="237"/>
      <c r="F9" s="231"/>
      <c r="G9" s="231"/>
      <c r="H9" s="231"/>
      <c r="I9" s="231"/>
      <c r="J9" s="231"/>
      <c r="K9" s="231"/>
      <c r="L9" s="231"/>
      <c r="M9" s="231"/>
      <c r="N9" s="231"/>
      <c r="O9" s="231"/>
      <c r="P9" s="231"/>
      <c r="Q9" s="231"/>
      <c r="R9" s="231"/>
      <c r="S9" s="231"/>
      <c r="T9" s="227"/>
      <c r="U9" s="49" t="s">
        <v>140</v>
      </c>
      <c r="V9" s="53" t="s">
        <v>141</v>
      </c>
      <c r="W9" s="16" t="s">
        <v>139</v>
      </c>
      <c r="X9" s="16" t="s">
        <v>139</v>
      </c>
      <c r="Y9" s="54">
        <v>0</v>
      </c>
      <c r="Z9" s="16" t="s">
        <v>139</v>
      </c>
      <c r="AA9" s="55" t="s">
        <v>139</v>
      </c>
    </row>
    <row r="10" spans="1:33" s="41" customFormat="1" ht="25.95" customHeight="1" x14ac:dyDescent="0.25">
      <c r="A10" s="15"/>
      <c r="B10" s="219" t="s">
        <v>142</v>
      </c>
      <c r="C10" s="167" t="s">
        <v>143</v>
      </c>
      <c r="D10" s="228">
        <f t="shared" ref="D10:T10" si="1">IF(D12="-",0,D12) + IF(D14="-",0,D14) + IF(D16="-",0,D16) + IF(D20="-",0,D20) + IF(D22="-",0,D22) + IF(D24="-",0,D24) + IF(D26="-",0,D26) + IF(D28="-",0,D28) + IF(D32="-",0,D32) + IF(D34="-",0,D34) + IF(D36="-",0,D36)</f>
        <v>0</v>
      </c>
      <c r="E10" s="228">
        <f t="shared" si="1"/>
        <v>0</v>
      </c>
      <c r="F10" s="197">
        <f t="shared" si="1"/>
        <v>0</v>
      </c>
      <c r="G10" s="197">
        <f t="shared" si="1"/>
        <v>0</v>
      </c>
      <c r="H10" s="197">
        <f t="shared" si="1"/>
        <v>0</v>
      </c>
      <c r="I10" s="197">
        <f t="shared" si="1"/>
        <v>0</v>
      </c>
      <c r="J10" s="197">
        <f t="shared" si="1"/>
        <v>0</v>
      </c>
      <c r="K10" s="197">
        <f t="shared" si="1"/>
        <v>0</v>
      </c>
      <c r="L10" s="197">
        <f t="shared" si="1"/>
        <v>0</v>
      </c>
      <c r="M10" s="197">
        <f t="shared" si="1"/>
        <v>0</v>
      </c>
      <c r="N10" s="197">
        <f t="shared" si="1"/>
        <v>0</v>
      </c>
      <c r="O10" s="197">
        <f t="shared" si="1"/>
        <v>0</v>
      </c>
      <c r="P10" s="197">
        <f t="shared" si="1"/>
        <v>0</v>
      </c>
      <c r="Q10" s="197">
        <f t="shared" si="1"/>
        <v>0</v>
      </c>
      <c r="R10" s="197">
        <f t="shared" si="1"/>
        <v>0</v>
      </c>
      <c r="S10" s="197">
        <f t="shared" si="1"/>
        <v>0</v>
      </c>
      <c r="T10" s="229">
        <f t="shared" si="1"/>
        <v>0</v>
      </c>
      <c r="U10" s="56" t="s">
        <v>144</v>
      </c>
      <c r="V10" s="57" t="s">
        <v>145</v>
      </c>
      <c r="W10" s="26">
        <f>IF(W12="-",0,W12) + IF(W14="-",0,W14) + IF(W16="-",0,W16) + IF(W20="-",0,W20) + IF(W22="-",0,W22) + IF(W24="-",0,W24) + IF(W26="-",0,W26) + IF(W28="-",0,W28) + IF(W32="-",0,W32) + IF(W34="-",0,W34) + IF(W36="-",0,W36)</f>
        <v>0</v>
      </c>
      <c r="X10" s="26">
        <f>IF((IF(E10="-",0,E10))=0,0,(IF(W10="-",0,W10))/(IF(E10="-",0,E10)))</f>
        <v>0</v>
      </c>
      <c r="Y10" s="16" t="s">
        <v>139</v>
      </c>
      <c r="Z10" s="16" t="s">
        <v>139</v>
      </c>
      <c r="AA10" s="55" t="s">
        <v>139</v>
      </c>
    </row>
    <row r="11" spans="1:33" s="41" customFormat="1" ht="25.95" customHeight="1" x14ac:dyDescent="0.25">
      <c r="B11" s="220"/>
      <c r="C11" s="168"/>
      <c r="D11" s="223"/>
      <c r="E11" s="223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17"/>
      <c r="U11" s="56" t="s">
        <v>146</v>
      </c>
      <c r="V11" s="57" t="s">
        <v>147</v>
      </c>
      <c r="W11" s="26">
        <f>IF(W13="-",0,W13) + IF(W15="-",0,W15) + IF(W17="-",0,W17) + IF(W21="-",0,W21) + IF(W23="-",0,W23) + IF(W25="-",0,W25) + IF(W27="-",0,W27) + IF(W29="-",0,W29) + IF(W33="-",0,W33) + IF(W35="-",0,W35) + IF(W37="-",0,W37)</f>
        <v>0</v>
      </c>
      <c r="X11" s="26">
        <f>IF((IF(E10="-",0,E10))=0,0,(IF(W11="-",0,W11))/(IF(E10="-",0,E10)))</f>
        <v>0</v>
      </c>
      <c r="Y11" s="58">
        <f>IF(Y13="-",0,Y13) + IF(Y15="-",0,Y15) + IF(Y17="-",0,Y17) + IF(Y21="-",0,Y21) + IF(Y23="-",0,Y23) + IF(Y25="-",0,Y25) + IF(Y27="-",0,Y27) + IF(Y29="-",0,Y29) + IF(Y33="-",0,Y33) + IF(Y35="-",0,Y35) + IF(Y37="-",0,Y37)</f>
        <v>0</v>
      </c>
      <c r="Z11" s="26">
        <f>IF((IF(W11="-",0,W11))=0,0,(IF(Y11="-",0,Y11))/(IF(W11="-",0,W11)))</f>
        <v>0</v>
      </c>
      <c r="AA11" s="27">
        <f>IF(AA13="-",0,AA13) + IF(AA15="-",0,AA15) + IF(AA17="-",0,AA17) + IF(AA21="-",0,AA21) + IF(AA23="-",0,AA23) + IF(AA25="-",0,AA25) + IF(AA27="-",0,AA27) + IF(AA29="-",0,AA29) + IF(AA33="-",0,AA33) + IF(AA35="-",0,AA35) + IF(AA37="-",0,AA37)</f>
        <v>0</v>
      </c>
    </row>
    <row r="12" spans="1:33" s="41" customFormat="1" ht="15" customHeight="1" x14ac:dyDescent="0.25">
      <c r="A12" s="15"/>
      <c r="B12" s="200" t="s">
        <v>148</v>
      </c>
      <c r="C12" s="167" t="s">
        <v>149</v>
      </c>
      <c r="D12" s="169">
        <v>0</v>
      </c>
      <c r="E12" s="169">
        <v>0</v>
      </c>
      <c r="F12" s="197">
        <f>IF(G12="-",0,G12) + IF(H12="-",0,H12) + IF(J12="-",0,J12) + IF(K12="-",0,K12) + IF(L12="-",0,L12) + IF(M12="-",0,M12) + IF(P12="-",0,P12) + IF(Q12="-",0,Q12) + IF(R12="-",0,R12) + IF(S12="-",0,S12)</f>
        <v>0</v>
      </c>
      <c r="G12" s="171">
        <v>0</v>
      </c>
      <c r="H12" s="171">
        <v>0</v>
      </c>
      <c r="I12" s="171">
        <v>0</v>
      </c>
      <c r="J12" s="171">
        <v>0</v>
      </c>
      <c r="K12" s="171">
        <v>0</v>
      </c>
      <c r="L12" s="171">
        <v>0</v>
      </c>
      <c r="M12" s="171">
        <v>0</v>
      </c>
      <c r="N12" s="171">
        <v>0</v>
      </c>
      <c r="O12" s="171">
        <v>0</v>
      </c>
      <c r="P12" s="171">
        <v>0</v>
      </c>
      <c r="Q12" s="171">
        <v>0</v>
      </c>
      <c r="R12" s="171">
        <v>0</v>
      </c>
      <c r="S12" s="171">
        <v>0</v>
      </c>
      <c r="T12" s="177">
        <v>0</v>
      </c>
      <c r="U12" s="59" t="s">
        <v>150</v>
      </c>
      <c r="V12" s="57" t="s">
        <v>151</v>
      </c>
      <c r="W12" s="60">
        <v>0</v>
      </c>
      <c r="X12" s="26">
        <f>IF((IF(E12="-",0,E12))=0,0,(IF(W12="-",0,W12))/(IF(E12="-",0,E12)))</f>
        <v>0</v>
      </c>
      <c r="Y12" s="16" t="s">
        <v>139</v>
      </c>
      <c r="Z12" s="16" t="s">
        <v>139</v>
      </c>
      <c r="AA12" s="55" t="s">
        <v>139</v>
      </c>
    </row>
    <row r="13" spans="1:33" s="41" customFormat="1" ht="15" customHeight="1" x14ac:dyDescent="0.25">
      <c r="B13" s="201"/>
      <c r="C13" s="168"/>
      <c r="D13" s="170"/>
      <c r="E13" s="170"/>
      <c r="F13" s="20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99"/>
      <c r="U13" s="59" t="s">
        <v>152</v>
      </c>
      <c r="V13" s="57" t="s">
        <v>153</v>
      </c>
      <c r="W13" s="60">
        <v>0</v>
      </c>
      <c r="X13" s="26">
        <f>IF((IF(E12="-",0,E12))=0,0,(IF(W13="-",0,W13))/(IF(E12="-",0,E12)))</f>
        <v>0</v>
      </c>
      <c r="Y13" s="61">
        <v>0</v>
      </c>
      <c r="Z13" s="26">
        <f>IF((IF(W13="-",0,W13))=0,0,(IF(Y13="-",0,Y13))/(IF(W13="-",0,W13)))</f>
        <v>0</v>
      </c>
      <c r="AA13" s="62">
        <v>0</v>
      </c>
    </row>
    <row r="14" spans="1:33" s="41" customFormat="1" ht="15" customHeight="1" x14ac:dyDescent="0.25">
      <c r="A14" s="15"/>
      <c r="B14" s="200" t="s">
        <v>154</v>
      </c>
      <c r="C14" s="167" t="s">
        <v>155</v>
      </c>
      <c r="D14" s="169">
        <v>0</v>
      </c>
      <c r="E14" s="169">
        <v>0</v>
      </c>
      <c r="F14" s="197">
        <f>IF(G14="-",0,G14) + IF(H14="-",0,H14) + IF(J14="-",0,J14) + IF(K14="-",0,K14) + IF(L14="-",0,L14) + IF(M14="-",0,M14) + IF(P14="-",0,P14) + IF(Q14="-",0,Q14) + IF(R14="-",0,R14) + IF(S14="-",0,S14)</f>
        <v>0</v>
      </c>
      <c r="G14" s="171">
        <v>0</v>
      </c>
      <c r="H14" s="171">
        <v>0</v>
      </c>
      <c r="I14" s="171">
        <v>0</v>
      </c>
      <c r="J14" s="171">
        <v>0</v>
      </c>
      <c r="K14" s="171">
        <v>0</v>
      </c>
      <c r="L14" s="171">
        <v>0</v>
      </c>
      <c r="M14" s="171">
        <v>0</v>
      </c>
      <c r="N14" s="171">
        <v>0</v>
      </c>
      <c r="O14" s="171">
        <v>0</v>
      </c>
      <c r="P14" s="171">
        <v>0</v>
      </c>
      <c r="Q14" s="171">
        <v>0</v>
      </c>
      <c r="R14" s="171">
        <v>0</v>
      </c>
      <c r="S14" s="171">
        <v>0</v>
      </c>
      <c r="T14" s="177">
        <v>0</v>
      </c>
      <c r="U14" s="59" t="s">
        <v>156</v>
      </c>
      <c r="V14" s="57" t="s">
        <v>157</v>
      </c>
      <c r="W14" s="60">
        <v>0</v>
      </c>
      <c r="X14" s="26">
        <f>IF((IF(E14="-",0,E14))=0,0,(IF(W14="-",0,W14))/(IF(E14="-",0,E14)))</f>
        <v>0</v>
      </c>
      <c r="Y14" s="16" t="s">
        <v>139</v>
      </c>
      <c r="Z14" s="16" t="s">
        <v>139</v>
      </c>
      <c r="AA14" s="55" t="s">
        <v>139</v>
      </c>
    </row>
    <row r="15" spans="1:33" s="41" customFormat="1" ht="15" customHeight="1" x14ac:dyDescent="0.25">
      <c r="B15" s="201"/>
      <c r="C15" s="168"/>
      <c r="D15" s="170"/>
      <c r="E15" s="170"/>
      <c r="F15" s="20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99"/>
      <c r="U15" s="59" t="s">
        <v>158</v>
      </c>
      <c r="V15" s="57" t="s">
        <v>159</v>
      </c>
      <c r="W15" s="60">
        <v>0</v>
      </c>
      <c r="X15" s="26">
        <f>IF((IF(E14="-",0,E14))=0,0,(IF(W15="-",0,W15))/(IF(E14="-",0,E14)))</f>
        <v>0</v>
      </c>
      <c r="Y15" s="61">
        <v>0</v>
      </c>
      <c r="Z15" s="26">
        <f>IF((IF(W15="-",0,W15))=0,0,(IF(Y15="-",0,Y15))/(IF(W15="-",0,W15)))</f>
        <v>0</v>
      </c>
      <c r="AA15" s="62">
        <v>0</v>
      </c>
    </row>
    <row r="16" spans="1:33" s="41" customFormat="1" ht="15" customHeight="1" x14ac:dyDescent="0.25">
      <c r="A16" s="15"/>
      <c r="B16" s="200" t="s">
        <v>160</v>
      </c>
      <c r="C16" s="167" t="s">
        <v>161</v>
      </c>
      <c r="D16" s="169">
        <v>0</v>
      </c>
      <c r="E16" s="169">
        <v>0</v>
      </c>
      <c r="F16" s="197">
        <f>IF(G16="-",0,G16) + IF(H16="-",0,H16) + IF(J16="-",0,J16) + IF(K16="-",0,K16) + IF(L16="-",0,L16) + IF(M16="-",0,M16) + IF(P16="-",0,P16) + IF(Q16="-",0,Q16) + IF(R16="-",0,R16) + IF(S16="-",0,S16)</f>
        <v>0</v>
      </c>
      <c r="G16" s="171">
        <v>0</v>
      </c>
      <c r="H16" s="171">
        <v>0</v>
      </c>
      <c r="I16" s="171">
        <v>0</v>
      </c>
      <c r="J16" s="171">
        <v>0</v>
      </c>
      <c r="K16" s="171">
        <v>0</v>
      </c>
      <c r="L16" s="171">
        <v>0</v>
      </c>
      <c r="M16" s="171">
        <v>0</v>
      </c>
      <c r="N16" s="171">
        <v>0</v>
      </c>
      <c r="O16" s="171">
        <v>0</v>
      </c>
      <c r="P16" s="171">
        <v>0</v>
      </c>
      <c r="Q16" s="171">
        <v>0</v>
      </c>
      <c r="R16" s="171">
        <v>0</v>
      </c>
      <c r="S16" s="171">
        <v>0</v>
      </c>
      <c r="T16" s="177">
        <v>0</v>
      </c>
      <c r="U16" s="59" t="s">
        <v>162</v>
      </c>
      <c r="V16" s="57" t="s">
        <v>163</v>
      </c>
      <c r="W16" s="60">
        <v>0</v>
      </c>
      <c r="X16" s="26">
        <f>IF((IF(E16="-",0,E16))=0,0,(IF(W16="-",0,W16))/(IF(E16="-",0,E16)))</f>
        <v>0</v>
      </c>
      <c r="Y16" s="16" t="s">
        <v>139</v>
      </c>
      <c r="Z16" s="16" t="s">
        <v>139</v>
      </c>
      <c r="AA16" s="55" t="s">
        <v>139</v>
      </c>
    </row>
    <row r="17" spans="1:27" s="41" customFormat="1" ht="15" customHeight="1" x14ac:dyDescent="0.25">
      <c r="B17" s="201"/>
      <c r="C17" s="168"/>
      <c r="D17" s="170"/>
      <c r="E17" s="170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99"/>
      <c r="U17" s="59" t="s">
        <v>164</v>
      </c>
      <c r="V17" s="57" t="s">
        <v>165</v>
      </c>
      <c r="W17" s="60">
        <v>0</v>
      </c>
      <c r="X17" s="26">
        <f>IF((IF(E16="-",0,E16))=0,0,(IF(W17="-",0,W17))/(IF(E16="-",0,E16)))</f>
        <v>0</v>
      </c>
      <c r="Y17" s="61">
        <v>0</v>
      </c>
      <c r="Z17" s="26">
        <f>IF((IF(W17="-",0,W17))=0,0,(IF(Y17="-",0,Y17))/(IF(W17="-",0,W17)))</f>
        <v>0</v>
      </c>
      <c r="AA17" s="62">
        <v>0</v>
      </c>
    </row>
    <row r="18" spans="1:27" s="41" customFormat="1" ht="25.95" customHeight="1" x14ac:dyDescent="0.25">
      <c r="A18" s="15"/>
      <c r="B18" s="214" t="s">
        <v>166</v>
      </c>
      <c r="C18" s="167" t="s">
        <v>167</v>
      </c>
      <c r="D18" s="169">
        <v>0</v>
      </c>
      <c r="E18" s="169">
        <v>0</v>
      </c>
      <c r="F18" s="197">
        <f>IF(G18="-",0,G18) + IF(H18="-",0,H18) + IF(J18="-",0,J18) + IF(K18="-",0,K18) + IF(L18="-",0,L18) + IF(M18="-",0,M18) + IF(P18="-",0,P18) + IF(Q18="-",0,Q18) + IF(R18="-",0,R18) + IF(S18="-",0,S18)</f>
        <v>0</v>
      </c>
      <c r="G18" s="171">
        <v>0</v>
      </c>
      <c r="H18" s="171">
        <v>0</v>
      </c>
      <c r="I18" s="171">
        <v>0</v>
      </c>
      <c r="J18" s="171">
        <v>0</v>
      </c>
      <c r="K18" s="171">
        <v>0</v>
      </c>
      <c r="L18" s="171">
        <v>0</v>
      </c>
      <c r="M18" s="171">
        <v>0</v>
      </c>
      <c r="N18" s="171">
        <v>0</v>
      </c>
      <c r="O18" s="171">
        <v>0</v>
      </c>
      <c r="P18" s="171">
        <v>0</v>
      </c>
      <c r="Q18" s="171">
        <v>0</v>
      </c>
      <c r="R18" s="171">
        <v>0</v>
      </c>
      <c r="S18" s="171">
        <v>0</v>
      </c>
      <c r="T18" s="177">
        <v>0</v>
      </c>
      <c r="U18" s="63" t="s">
        <v>168</v>
      </c>
      <c r="V18" s="57" t="s">
        <v>169</v>
      </c>
      <c r="W18" s="60">
        <v>0</v>
      </c>
      <c r="X18" s="26">
        <f>IF((IF(E18="-",0,E18))=0,0,(IF(W18="-",0,W18))/(IF(E18="-",0,E18)))</f>
        <v>0</v>
      </c>
      <c r="Y18" s="16" t="s">
        <v>139</v>
      </c>
      <c r="Z18" s="16" t="s">
        <v>139</v>
      </c>
      <c r="AA18" s="55" t="s">
        <v>139</v>
      </c>
    </row>
    <row r="19" spans="1:27" s="41" customFormat="1" ht="25.95" customHeight="1" x14ac:dyDescent="0.25">
      <c r="B19" s="215"/>
      <c r="C19" s="168"/>
      <c r="D19" s="170"/>
      <c r="E19" s="170"/>
      <c r="F19" s="20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99"/>
      <c r="U19" s="63" t="s">
        <v>170</v>
      </c>
      <c r="V19" s="57" t="s">
        <v>171</v>
      </c>
      <c r="W19" s="60">
        <v>0</v>
      </c>
      <c r="X19" s="26">
        <f>IF((IF(E18="-",0,E18))=0,0,(IF(W19="-",0,W19))/(IF(E18="-",0,E18)))</f>
        <v>0</v>
      </c>
      <c r="Y19" s="61">
        <v>0</v>
      </c>
      <c r="Z19" s="26">
        <f>IF((IF(W19="-",0,W19))=0,0,(IF(Y19="-",0,Y19))/(IF(W19="-",0,W19)))</f>
        <v>0</v>
      </c>
      <c r="AA19" s="62">
        <v>0</v>
      </c>
    </row>
    <row r="20" spans="1:27" s="41" customFormat="1" ht="15" customHeight="1" x14ac:dyDescent="0.25">
      <c r="A20" s="15"/>
      <c r="B20" s="200" t="s">
        <v>172</v>
      </c>
      <c r="C20" s="167" t="s">
        <v>173</v>
      </c>
      <c r="D20" s="169">
        <v>0</v>
      </c>
      <c r="E20" s="169">
        <v>0</v>
      </c>
      <c r="F20" s="197">
        <f>IF(G20="-",0,G20) + IF(H20="-",0,H20) + IF(J20="-",0,J20) + IF(K20="-",0,K20) + IF(L20="-",0,L20) + IF(M20="-",0,M20) + IF(P20="-",0,P20) + IF(Q20="-",0,Q20) + IF(R20="-",0,R20) + IF(S20="-",0,S20)</f>
        <v>0</v>
      </c>
      <c r="G20" s="171">
        <v>0</v>
      </c>
      <c r="H20" s="171">
        <v>0</v>
      </c>
      <c r="I20" s="171">
        <v>0</v>
      </c>
      <c r="J20" s="171">
        <v>0</v>
      </c>
      <c r="K20" s="171">
        <v>0</v>
      </c>
      <c r="L20" s="171">
        <v>0</v>
      </c>
      <c r="M20" s="171">
        <v>0</v>
      </c>
      <c r="N20" s="171">
        <v>0</v>
      </c>
      <c r="O20" s="171">
        <v>0</v>
      </c>
      <c r="P20" s="171">
        <v>0</v>
      </c>
      <c r="Q20" s="171">
        <v>0</v>
      </c>
      <c r="R20" s="171">
        <v>0</v>
      </c>
      <c r="S20" s="171">
        <v>0</v>
      </c>
      <c r="T20" s="177">
        <v>0</v>
      </c>
      <c r="U20" s="59" t="s">
        <v>174</v>
      </c>
      <c r="V20" s="57" t="s">
        <v>175</v>
      </c>
      <c r="W20" s="60">
        <v>0</v>
      </c>
      <c r="X20" s="26">
        <f>IF((IF(E20="-",0,E20))=0,0,(IF(W20="-",0,W20))/(IF(E20="-",0,E20)))</f>
        <v>0</v>
      </c>
      <c r="Y20" s="16" t="s">
        <v>139</v>
      </c>
      <c r="Z20" s="16" t="s">
        <v>139</v>
      </c>
      <c r="AA20" s="55" t="s">
        <v>139</v>
      </c>
    </row>
    <row r="21" spans="1:27" s="41" customFormat="1" ht="25.95" customHeight="1" x14ac:dyDescent="0.25">
      <c r="B21" s="201"/>
      <c r="C21" s="168"/>
      <c r="D21" s="170"/>
      <c r="E21" s="170"/>
      <c r="F21" s="20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99"/>
      <c r="U21" s="59" t="s">
        <v>176</v>
      </c>
      <c r="V21" s="57" t="s">
        <v>177</v>
      </c>
      <c r="W21" s="60">
        <v>0</v>
      </c>
      <c r="X21" s="26">
        <f>IF((IF(E20="-",0,E20))=0,0,(IF(W21="-",0,W21))/(IF(E20="-",0,E20)))</f>
        <v>0</v>
      </c>
      <c r="Y21" s="61">
        <v>0</v>
      </c>
      <c r="Z21" s="26">
        <f>IF((IF(W21="-",0,W21))=0,0,(IF(Y21="-",0,Y21))/(IF(W21="-",0,W21)))</f>
        <v>0</v>
      </c>
      <c r="AA21" s="62">
        <v>0</v>
      </c>
    </row>
    <row r="22" spans="1:27" s="41" customFormat="1" ht="15" customHeight="1" x14ac:dyDescent="0.25">
      <c r="A22" s="15"/>
      <c r="B22" s="200" t="s">
        <v>178</v>
      </c>
      <c r="C22" s="167" t="s">
        <v>179</v>
      </c>
      <c r="D22" s="169">
        <v>0</v>
      </c>
      <c r="E22" s="169">
        <v>0</v>
      </c>
      <c r="F22" s="197">
        <f>IF(G22="-",0,G22) + IF(H22="-",0,H22) + IF(J22="-",0,J22) + IF(K22="-",0,K22) + IF(L22="-",0,L22) + IF(M22="-",0,M22) + IF(P22="-",0,P22) + IF(Q22="-",0,Q22) + IF(R22="-",0,R22) + IF(S22="-",0,S22)</f>
        <v>0</v>
      </c>
      <c r="G22" s="171">
        <v>0</v>
      </c>
      <c r="H22" s="171">
        <v>0</v>
      </c>
      <c r="I22" s="171">
        <v>0</v>
      </c>
      <c r="J22" s="171">
        <v>0</v>
      </c>
      <c r="K22" s="171">
        <v>0</v>
      </c>
      <c r="L22" s="171">
        <v>0</v>
      </c>
      <c r="M22" s="171">
        <v>0</v>
      </c>
      <c r="N22" s="171">
        <v>0</v>
      </c>
      <c r="O22" s="171">
        <v>0</v>
      </c>
      <c r="P22" s="171">
        <v>0</v>
      </c>
      <c r="Q22" s="171">
        <v>0</v>
      </c>
      <c r="R22" s="171">
        <v>0</v>
      </c>
      <c r="S22" s="171">
        <v>0</v>
      </c>
      <c r="T22" s="177">
        <v>0</v>
      </c>
      <c r="U22" s="59" t="s">
        <v>180</v>
      </c>
      <c r="V22" s="57" t="s">
        <v>181</v>
      </c>
      <c r="W22" s="60">
        <v>0</v>
      </c>
      <c r="X22" s="26">
        <f>IF((IF(E22="-",0,E22))=0,0,(IF(W22="-",0,W22))/(IF(E22="-",0,E22)))</f>
        <v>0</v>
      </c>
      <c r="Y22" s="16" t="s">
        <v>139</v>
      </c>
      <c r="Z22" s="16" t="s">
        <v>139</v>
      </c>
      <c r="AA22" s="55" t="s">
        <v>139</v>
      </c>
    </row>
    <row r="23" spans="1:27" s="41" customFormat="1" ht="25.95" customHeight="1" x14ac:dyDescent="0.25">
      <c r="B23" s="201"/>
      <c r="C23" s="168"/>
      <c r="D23" s="170"/>
      <c r="E23" s="170"/>
      <c r="F23" s="20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99"/>
      <c r="U23" s="59" t="s">
        <v>182</v>
      </c>
      <c r="V23" s="57" t="s">
        <v>183</v>
      </c>
      <c r="W23" s="60">
        <v>0</v>
      </c>
      <c r="X23" s="26">
        <f>IF((IF(E22="-",0,E22))=0,0,(IF(W23="-",0,W23))/(IF(E22="-",0,E22)))</f>
        <v>0</v>
      </c>
      <c r="Y23" s="61">
        <v>0</v>
      </c>
      <c r="Z23" s="26">
        <f>IF((IF(W23="-",0,W23))=0,0,(IF(Y23="-",0,Y23))/(IF(W23="-",0,W23)))</f>
        <v>0</v>
      </c>
      <c r="AA23" s="62">
        <v>0</v>
      </c>
    </row>
    <row r="24" spans="1:27" s="41" customFormat="1" ht="15" customHeight="1" x14ac:dyDescent="0.25">
      <c r="A24" s="15"/>
      <c r="B24" s="200" t="s">
        <v>184</v>
      </c>
      <c r="C24" s="167" t="s">
        <v>185</v>
      </c>
      <c r="D24" s="169">
        <v>0</v>
      </c>
      <c r="E24" s="169">
        <v>0</v>
      </c>
      <c r="F24" s="197">
        <f>IF(G24="-",0,G24) + IF(H24="-",0,H24) + IF(J24="-",0,J24) + IF(K24="-",0,K24) + IF(L24="-",0,L24) + IF(M24="-",0,M24) + IF(P24="-",0,P24) + IF(Q24="-",0,Q24) + IF(R24="-",0,R24) + IF(S24="-",0,S24)</f>
        <v>0</v>
      </c>
      <c r="G24" s="171">
        <v>0</v>
      </c>
      <c r="H24" s="171">
        <v>0</v>
      </c>
      <c r="I24" s="171">
        <v>0</v>
      </c>
      <c r="J24" s="171">
        <v>0</v>
      </c>
      <c r="K24" s="171">
        <v>0</v>
      </c>
      <c r="L24" s="171">
        <v>0</v>
      </c>
      <c r="M24" s="171">
        <v>0</v>
      </c>
      <c r="N24" s="171">
        <v>0</v>
      </c>
      <c r="O24" s="171">
        <v>0</v>
      </c>
      <c r="P24" s="171">
        <v>0</v>
      </c>
      <c r="Q24" s="171">
        <v>0</v>
      </c>
      <c r="R24" s="171">
        <v>0</v>
      </c>
      <c r="S24" s="171">
        <v>0</v>
      </c>
      <c r="T24" s="177">
        <v>0</v>
      </c>
      <c r="U24" s="59" t="s">
        <v>186</v>
      </c>
      <c r="V24" s="57" t="s">
        <v>187</v>
      </c>
      <c r="W24" s="60">
        <v>0</v>
      </c>
      <c r="X24" s="26">
        <f>IF((IF(E24="-",0,E24))=0,0,(IF(W24="-",0,W24))/(IF(E24="-",0,E24)))</f>
        <v>0</v>
      </c>
      <c r="Y24" s="16" t="s">
        <v>139</v>
      </c>
      <c r="Z24" s="16" t="s">
        <v>139</v>
      </c>
      <c r="AA24" s="55" t="s">
        <v>139</v>
      </c>
    </row>
    <row r="25" spans="1:27" s="41" customFormat="1" ht="25.95" customHeight="1" x14ac:dyDescent="0.25">
      <c r="B25" s="201"/>
      <c r="C25" s="168"/>
      <c r="D25" s="170"/>
      <c r="E25" s="170"/>
      <c r="F25" s="20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99"/>
      <c r="U25" s="59" t="s">
        <v>188</v>
      </c>
      <c r="V25" s="57" t="s">
        <v>189</v>
      </c>
      <c r="W25" s="60">
        <v>0</v>
      </c>
      <c r="X25" s="26">
        <f>IF((IF(E24="-",0,E24))=0,0,(IF(W25="-",0,W25))/(IF(E24="-",0,E24)))</f>
        <v>0</v>
      </c>
      <c r="Y25" s="61">
        <v>0</v>
      </c>
      <c r="Z25" s="26">
        <f>IF((IF(W25="-",0,W25))=0,0,(IF(Y25="-",0,Y25))/(IF(W25="-",0,W25)))</f>
        <v>0</v>
      </c>
      <c r="AA25" s="62">
        <v>0</v>
      </c>
    </row>
    <row r="26" spans="1:27" s="41" customFormat="1" ht="15" customHeight="1" x14ac:dyDescent="0.25">
      <c r="A26" s="15"/>
      <c r="B26" s="200" t="s">
        <v>190</v>
      </c>
      <c r="C26" s="167" t="s">
        <v>191</v>
      </c>
      <c r="D26" s="169">
        <v>0</v>
      </c>
      <c r="E26" s="169">
        <v>0</v>
      </c>
      <c r="F26" s="197">
        <f>IF(G26="-",0,G26) + IF(H26="-",0,H26) + IF(J26="-",0,J26) + IF(K26="-",0,K26) + IF(L26="-",0,L26) + IF(M26="-",0,M26) + IF(P26="-",0,P26) + IF(Q26="-",0,Q26) + IF(R26="-",0,R26) + IF(S26="-",0,S26)</f>
        <v>0</v>
      </c>
      <c r="G26" s="171">
        <v>0</v>
      </c>
      <c r="H26" s="171">
        <v>0</v>
      </c>
      <c r="I26" s="171">
        <v>0</v>
      </c>
      <c r="J26" s="171">
        <v>0</v>
      </c>
      <c r="K26" s="171">
        <v>0</v>
      </c>
      <c r="L26" s="171">
        <v>0</v>
      </c>
      <c r="M26" s="171">
        <v>0</v>
      </c>
      <c r="N26" s="171">
        <v>0</v>
      </c>
      <c r="O26" s="171">
        <v>0</v>
      </c>
      <c r="P26" s="171">
        <v>0</v>
      </c>
      <c r="Q26" s="171">
        <v>0</v>
      </c>
      <c r="R26" s="171">
        <v>0</v>
      </c>
      <c r="S26" s="171">
        <v>0</v>
      </c>
      <c r="T26" s="177">
        <v>0</v>
      </c>
      <c r="U26" s="59" t="s">
        <v>192</v>
      </c>
      <c r="V26" s="57" t="s">
        <v>193</v>
      </c>
      <c r="W26" s="60">
        <v>0</v>
      </c>
      <c r="X26" s="26">
        <f>IF((IF(E26="-",0,E26))=0,0,(IF(W26="-",0,W26))/(IF(E26="-",0,E26)))</f>
        <v>0</v>
      </c>
      <c r="Y26" s="16" t="s">
        <v>139</v>
      </c>
      <c r="Z26" s="16" t="s">
        <v>139</v>
      </c>
      <c r="AA26" s="55" t="s">
        <v>139</v>
      </c>
    </row>
    <row r="27" spans="1:27" s="41" customFormat="1" ht="25.95" customHeight="1" x14ac:dyDescent="0.25">
      <c r="B27" s="201"/>
      <c r="C27" s="168"/>
      <c r="D27" s="170"/>
      <c r="E27" s="170"/>
      <c r="F27" s="202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99"/>
      <c r="U27" s="59" t="s">
        <v>194</v>
      </c>
      <c r="V27" s="57" t="s">
        <v>195</v>
      </c>
      <c r="W27" s="60">
        <v>0</v>
      </c>
      <c r="X27" s="26">
        <f>IF((IF(E26="-",0,E26))=0,0,(IF(W27="-",0,W27))/(IF(E26="-",0,E26)))</f>
        <v>0</v>
      </c>
      <c r="Y27" s="61">
        <v>0</v>
      </c>
      <c r="Z27" s="26">
        <f>IF((IF(W27="-",0,W27))=0,0,(IF(Y27="-",0,Y27))/(IF(W27="-",0,W27)))</f>
        <v>0</v>
      </c>
      <c r="AA27" s="62">
        <v>0</v>
      </c>
    </row>
    <row r="28" spans="1:27" s="41" customFormat="1" ht="15" customHeight="1" x14ac:dyDescent="0.25">
      <c r="A28" s="15"/>
      <c r="B28" s="200" t="s">
        <v>196</v>
      </c>
      <c r="C28" s="167" t="s">
        <v>197</v>
      </c>
      <c r="D28" s="169">
        <v>0</v>
      </c>
      <c r="E28" s="169">
        <v>0</v>
      </c>
      <c r="F28" s="197">
        <f>IF(G28="-",0,G28) + IF(H28="-",0,H28) + IF(J28="-",0,J28) + IF(K28="-",0,K28) + IF(L28="-",0,L28) + IF(M28="-",0,M28) + IF(P28="-",0,P28) + IF(Q28="-",0,Q28) + IF(R28="-",0,R28) + IF(S28="-",0,S28)</f>
        <v>0</v>
      </c>
      <c r="G28" s="171">
        <v>0</v>
      </c>
      <c r="H28" s="171">
        <v>0</v>
      </c>
      <c r="I28" s="171">
        <v>0</v>
      </c>
      <c r="J28" s="171">
        <v>0</v>
      </c>
      <c r="K28" s="171">
        <v>0</v>
      </c>
      <c r="L28" s="171">
        <v>0</v>
      </c>
      <c r="M28" s="171">
        <v>0</v>
      </c>
      <c r="N28" s="171">
        <v>0</v>
      </c>
      <c r="O28" s="171">
        <v>0</v>
      </c>
      <c r="P28" s="171">
        <v>0</v>
      </c>
      <c r="Q28" s="171">
        <v>0</v>
      </c>
      <c r="R28" s="171">
        <v>0</v>
      </c>
      <c r="S28" s="171">
        <v>0</v>
      </c>
      <c r="T28" s="177">
        <v>0</v>
      </c>
      <c r="U28" s="59" t="s">
        <v>198</v>
      </c>
      <c r="V28" s="57" t="s">
        <v>199</v>
      </c>
      <c r="W28" s="60">
        <v>0</v>
      </c>
      <c r="X28" s="26">
        <f>IF((IF(E28="-",0,E28))=0,0,(IF(W28="-",0,W28))/(IF(E28="-",0,E28)))</f>
        <v>0</v>
      </c>
      <c r="Y28" s="16" t="s">
        <v>139</v>
      </c>
      <c r="Z28" s="16" t="s">
        <v>139</v>
      </c>
      <c r="AA28" s="55" t="s">
        <v>139</v>
      </c>
    </row>
    <row r="29" spans="1:27" s="41" customFormat="1" ht="25.95" customHeight="1" x14ac:dyDescent="0.25">
      <c r="B29" s="201"/>
      <c r="C29" s="168"/>
      <c r="D29" s="170"/>
      <c r="E29" s="170"/>
      <c r="F29" s="20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99"/>
      <c r="U29" s="59" t="s">
        <v>200</v>
      </c>
      <c r="V29" s="57" t="s">
        <v>201</v>
      </c>
      <c r="W29" s="60">
        <v>0</v>
      </c>
      <c r="X29" s="26">
        <f>IF((IF(E28="-",0,E28))=0,0,(IF(W29="-",0,W29))/(IF(E28="-",0,E28)))</f>
        <v>0</v>
      </c>
      <c r="Y29" s="61">
        <v>0</v>
      </c>
      <c r="Z29" s="26">
        <f>IF((IF(W29="-",0,W29))=0,0,(IF(Y29="-",0,Y29))/(IF(W29="-",0,W29)))</f>
        <v>0</v>
      </c>
      <c r="AA29" s="62">
        <v>0</v>
      </c>
    </row>
    <row r="30" spans="1:27" s="41" customFormat="1" ht="15" customHeight="1" x14ac:dyDescent="0.25">
      <c r="A30" s="15"/>
      <c r="B30" s="214" t="s">
        <v>202</v>
      </c>
      <c r="C30" s="167" t="s">
        <v>203</v>
      </c>
      <c r="D30" s="169">
        <v>0</v>
      </c>
      <c r="E30" s="169">
        <v>0</v>
      </c>
      <c r="F30" s="197">
        <f>IF(G30="-",0,G30) + IF(H30="-",0,H30) + IF(J30="-",0,J30) + IF(K30="-",0,K30) + IF(L30="-",0,L30) + IF(M30="-",0,M30) + IF(P30="-",0,P30) + IF(Q30="-",0,Q30) + IF(R30="-",0,R30) + IF(S30="-",0,S30)</f>
        <v>0</v>
      </c>
      <c r="G30" s="171">
        <v>0</v>
      </c>
      <c r="H30" s="171">
        <v>0</v>
      </c>
      <c r="I30" s="171">
        <v>0</v>
      </c>
      <c r="J30" s="171">
        <v>0</v>
      </c>
      <c r="K30" s="171">
        <v>0</v>
      </c>
      <c r="L30" s="171">
        <v>0</v>
      </c>
      <c r="M30" s="171">
        <v>0</v>
      </c>
      <c r="N30" s="171">
        <v>0</v>
      </c>
      <c r="O30" s="171">
        <v>0</v>
      </c>
      <c r="P30" s="171">
        <v>0</v>
      </c>
      <c r="Q30" s="171">
        <v>0</v>
      </c>
      <c r="R30" s="171">
        <v>0</v>
      </c>
      <c r="S30" s="171">
        <v>0</v>
      </c>
      <c r="T30" s="177">
        <v>0</v>
      </c>
      <c r="U30" s="63" t="s">
        <v>204</v>
      </c>
      <c r="V30" s="57" t="s">
        <v>205</v>
      </c>
      <c r="W30" s="60">
        <v>0</v>
      </c>
      <c r="X30" s="26">
        <f>IF((IF(E30="-",0,E30))=0,0,(IF(W30="-",0,W30))/(IF(E30="-",0,E30)))</f>
        <v>0</v>
      </c>
      <c r="Y30" s="16" t="s">
        <v>139</v>
      </c>
      <c r="Z30" s="16" t="s">
        <v>139</v>
      </c>
      <c r="AA30" s="55" t="s">
        <v>139</v>
      </c>
    </row>
    <row r="31" spans="1:27" s="41" customFormat="1" ht="25.95" customHeight="1" x14ac:dyDescent="0.25">
      <c r="B31" s="215"/>
      <c r="C31" s="168"/>
      <c r="D31" s="170"/>
      <c r="E31" s="170"/>
      <c r="F31" s="20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Q31" s="172"/>
      <c r="R31" s="172"/>
      <c r="S31" s="172"/>
      <c r="T31" s="199"/>
      <c r="U31" s="63" t="s">
        <v>206</v>
      </c>
      <c r="V31" s="57" t="s">
        <v>207</v>
      </c>
      <c r="W31" s="60">
        <v>0</v>
      </c>
      <c r="X31" s="26">
        <f>IF((IF(E30="-",0,E30))=0,0,(IF(W31="-",0,W31))/(IF(E30="-",0,E30)))</f>
        <v>0</v>
      </c>
      <c r="Y31" s="61">
        <v>0</v>
      </c>
      <c r="Z31" s="26">
        <f>IF((IF(W31="-",0,W31))=0,0,(IF(Y31="-",0,Y31))/(IF(W31="-",0,W31)))</f>
        <v>0</v>
      </c>
      <c r="AA31" s="62">
        <v>0</v>
      </c>
    </row>
    <row r="32" spans="1:27" s="41" customFormat="1" ht="25.95" customHeight="1" x14ac:dyDescent="0.25">
      <c r="A32" s="15"/>
      <c r="B32" s="200" t="s">
        <v>208</v>
      </c>
      <c r="C32" s="167" t="s">
        <v>209</v>
      </c>
      <c r="D32" s="169">
        <v>0</v>
      </c>
      <c r="E32" s="169">
        <v>0</v>
      </c>
      <c r="F32" s="197">
        <f>IF(G32="-",0,G32) + IF(H32="-",0,H32) + IF(J32="-",0,J32) + IF(K32="-",0,K32) + IF(L32="-",0,L32) + IF(M32="-",0,M32) + IF(P32="-",0,P32) + IF(Q32="-",0,Q32) + IF(R32="-",0,R32) + IF(S32="-",0,S32)</f>
        <v>0</v>
      </c>
      <c r="G32" s="171">
        <v>0</v>
      </c>
      <c r="H32" s="171">
        <v>0</v>
      </c>
      <c r="I32" s="171">
        <v>0</v>
      </c>
      <c r="J32" s="171">
        <v>0</v>
      </c>
      <c r="K32" s="171">
        <v>0</v>
      </c>
      <c r="L32" s="171">
        <v>0</v>
      </c>
      <c r="M32" s="171">
        <v>0</v>
      </c>
      <c r="N32" s="171">
        <v>0</v>
      </c>
      <c r="O32" s="171">
        <v>0</v>
      </c>
      <c r="P32" s="171">
        <v>0</v>
      </c>
      <c r="Q32" s="171">
        <v>0</v>
      </c>
      <c r="R32" s="171">
        <v>0</v>
      </c>
      <c r="S32" s="171">
        <v>0</v>
      </c>
      <c r="T32" s="177">
        <v>0</v>
      </c>
      <c r="U32" s="59" t="s">
        <v>210</v>
      </c>
      <c r="V32" s="57" t="s">
        <v>211</v>
      </c>
      <c r="W32" s="60">
        <v>0</v>
      </c>
      <c r="X32" s="26">
        <f>IF((IF(E32="-",0,E32))=0,0,(IF(W32="-",0,W32))/(IF(E32="-",0,E32)))</f>
        <v>0</v>
      </c>
      <c r="Y32" s="16" t="s">
        <v>139</v>
      </c>
      <c r="Z32" s="16" t="s">
        <v>139</v>
      </c>
      <c r="AA32" s="55" t="s">
        <v>139</v>
      </c>
    </row>
    <row r="33" spans="1:33" s="41" customFormat="1" ht="25.95" customHeight="1" x14ac:dyDescent="0.25">
      <c r="B33" s="201"/>
      <c r="C33" s="168"/>
      <c r="D33" s="170"/>
      <c r="E33" s="170"/>
      <c r="F33" s="202"/>
      <c r="G33" s="172"/>
      <c r="H33" s="172"/>
      <c r="I33" s="172"/>
      <c r="J33" s="172"/>
      <c r="K33" s="172"/>
      <c r="L33" s="172"/>
      <c r="M33" s="172"/>
      <c r="N33" s="172"/>
      <c r="O33" s="172"/>
      <c r="P33" s="172"/>
      <c r="Q33" s="172"/>
      <c r="R33" s="172"/>
      <c r="S33" s="172"/>
      <c r="T33" s="199"/>
      <c r="U33" s="59" t="s">
        <v>212</v>
      </c>
      <c r="V33" s="57" t="s">
        <v>213</v>
      </c>
      <c r="W33" s="60">
        <v>0</v>
      </c>
      <c r="X33" s="26">
        <f>IF((IF(E32="-",0,E32))=0,0,(IF(W33="-",0,W33))/(IF(E32="-",0,E32)))</f>
        <v>0</v>
      </c>
      <c r="Y33" s="61">
        <v>0</v>
      </c>
      <c r="Z33" s="26">
        <f>IF((IF(W33="-",0,W33))=0,0,(IF(Y33="-",0,Y33))/(IF(W33="-",0,W33)))</f>
        <v>0</v>
      </c>
      <c r="AA33" s="62">
        <v>0</v>
      </c>
    </row>
    <row r="34" spans="1:33" s="41" customFormat="1" ht="25.95" customHeight="1" x14ac:dyDescent="0.25">
      <c r="A34" s="15"/>
      <c r="B34" s="200" t="s">
        <v>214</v>
      </c>
      <c r="C34" s="167" t="s">
        <v>215</v>
      </c>
      <c r="D34" s="169">
        <v>0</v>
      </c>
      <c r="E34" s="169">
        <v>0</v>
      </c>
      <c r="F34" s="197">
        <f>IF(G34="-",0,G34) + IF(H34="-",0,H34) + IF(J34="-",0,J34) + IF(K34="-",0,K34) + IF(L34="-",0,L34) + IF(M34="-",0,M34) + IF(P34="-",0,P34) + IF(Q34="-",0,Q34) + IF(R34="-",0,R34) + IF(S34="-",0,S34)</f>
        <v>0</v>
      </c>
      <c r="G34" s="171">
        <v>0</v>
      </c>
      <c r="H34" s="171">
        <v>0</v>
      </c>
      <c r="I34" s="171">
        <v>0</v>
      </c>
      <c r="J34" s="171">
        <v>0</v>
      </c>
      <c r="K34" s="171">
        <v>0</v>
      </c>
      <c r="L34" s="171">
        <v>0</v>
      </c>
      <c r="M34" s="171">
        <v>0</v>
      </c>
      <c r="N34" s="171">
        <v>0</v>
      </c>
      <c r="O34" s="171">
        <v>0</v>
      </c>
      <c r="P34" s="171">
        <v>0</v>
      </c>
      <c r="Q34" s="171">
        <v>0</v>
      </c>
      <c r="R34" s="171">
        <v>0</v>
      </c>
      <c r="S34" s="171">
        <v>0</v>
      </c>
      <c r="T34" s="177">
        <v>0</v>
      </c>
      <c r="U34" s="59" t="s">
        <v>216</v>
      </c>
      <c r="V34" s="57" t="s">
        <v>217</v>
      </c>
      <c r="W34" s="60">
        <v>0</v>
      </c>
      <c r="X34" s="26">
        <f>IF((IF(E34="-",0,E34))=0,0,(IF(W34="-",0,W34))/(IF(E34="-",0,E34)))</f>
        <v>0</v>
      </c>
      <c r="Y34" s="16" t="s">
        <v>139</v>
      </c>
      <c r="Z34" s="16" t="s">
        <v>139</v>
      </c>
      <c r="AA34" s="55" t="s">
        <v>139</v>
      </c>
    </row>
    <row r="35" spans="1:33" s="41" customFormat="1" ht="25.95" customHeight="1" x14ac:dyDescent="0.25">
      <c r="B35" s="201"/>
      <c r="C35" s="168"/>
      <c r="D35" s="170"/>
      <c r="E35" s="170"/>
      <c r="F35" s="202"/>
      <c r="G35" s="172"/>
      <c r="H35" s="172"/>
      <c r="I35" s="172"/>
      <c r="J35" s="172"/>
      <c r="K35" s="172"/>
      <c r="L35" s="172"/>
      <c r="M35" s="172"/>
      <c r="N35" s="172"/>
      <c r="O35" s="172"/>
      <c r="P35" s="172"/>
      <c r="Q35" s="172"/>
      <c r="R35" s="172"/>
      <c r="S35" s="172"/>
      <c r="T35" s="199"/>
      <c r="U35" s="59" t="s">
        <v>218</v>
      </c>
      <c r="V35" s="57" t="s">
        <v>219</v>
      </c>
      <c r="W35" s="60">
        <v>0</v>
      </c>
      <c r="X35" s="26">
        <f>IF((IF(E34="-",0,E34))=0,0,(IF(W35="-",0,W35))/(IF(E34="-",0,E34)))</f>
        <v>0</v>
      </c>
      <c r="Y35" s="61">
        <v>0</v>
      </c>
      <c r="Z35" s="26">
        <f>IF((IF(W35="-",0,W35))=0,0,(IF(Y35="-",0,Y35))/(IF(W35="-",0,W35)))</f>
        <v>0</v>
      </c>
      <c r="AA35" s="62">
        <v>0</v>
      </c>
    </row>
    <row r="36" spans="1:33" s="41" customFormat="1" ht="25.95" customHeight="1" x14ac:dyDescent="0.25">
      <c r="A36" s="15"/>
      <c r="B36" s="200" t="s">
        <v>220</v>
      </c>
      <c r="C36" s="167" t="s">
        <v>221</v>
      </c>
      <c r="D36" s="169">
        <v>0</v>
      </c>
      <c r="E36" s="169">
        <v>0</v>
      </c>
      <c r="F36" s="197">
        <f>IF(G36="-",0,G36) + IF(H36="-",0,H36) + IF(J36="-",0,J36) + IF(K36="-",0,K36) + IF(L36="-",0,L36) + IF(M36="-",0,M36) + IF(P36="-",0,P36) + IF(Q36="-",0,Q36) + IF(R36="-",0,R36) + IF(S36="-",0,S36)</f>
        <v>0</v>
      </c>
      <c r="G36" s="171">
        <v>0</v>
      </c>
      <c r="H36" s="171">
        <v>0</v>
      </c>
      <c r="I36" s="171">
        <v>0</v>
      </c>
      <c r="J36" s="171">
        <v>0</v>
      </c>
      <c r="K36" s="171">
        <v>0</v>
      </c>
      <c r="L36" s="171">
        <v>0</v>
      </c>
      <c r="M36" s="171">
        <v>0</v>
      </c>
      <c r="N36" s="171">
        <v>0</v>
      </c>
      <c r="O36" s="171">
        <v>0</v>
      </c>
      <c r="P36" s="171">
        <v>0</v>
      </c>
      <c r="Q36" s="171">
        <v>0</v>
      </c>
      <c r="R36" s="171">
        <v>0</v>
      </c>
      <c r="S36" s="171">
        <v>0</v>
      </c>
      <c r="T36" s="177">
        <v>0</v>
      </c>
      <c r="U36" s="59" t="s">
        <v>222</v>
      </c>
      <c r="V36" s="57" t="s">
        <v>223</v>
      </c>
      <c r="W36" s="60">
        <v>0</v>
      </c>
      <c r="X36" s="26">
        <f>IF((IF(E36="-",0,E36))=0,0,(IF(W36="-",0,W36))/(IF(E36="-",0,E36)))</f>
        <v>0</v>
      </c>
      <c r="Y36" s="16" t="s">
        <v>139</v>
      </c>
      <c r="Z36" s="16" t="s">
        <v>139</v>
      </c>
      <c r="AA36" s="55" t="s">
        <v>139</v>
      </c>
    </row>
    <row r="37" spans="1:33" s="41" customFormat="1" ht="25.95" customHeight="1" x14ac:dyDescent="0.25">
      <c r="B37" s="201"/>
      <c r="C37" s="168"/>
      <c r="D37" s="170"/>
      <c r="E37" s="170"/>
      <c r="F37" s="20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99"/>
      <c r="U37" s="59" t="s">
        <v>224</v>
      </c>
      <c r="V37" s="57" t="s">
        <v>225</v>
      </c>
      <c r="W37" s="60">
        <v>0</v>
      </c>
      <c r="X37" s="26">
        <f>IF((IF(E36="-",0,E36))=0,0,(IF(W37="-",0,W37))/(IF(E36="-",0,E36)))</f>
        <v>0</v>
      </c>
      <c r="Y37" s="61">
        <v>0</v>
      </c>
      <c r="Z37" s="26">
        <f>IF((IF(W37="-",0,W37))=0,0,(IF(Y37="-",0,Y37))/(IF(W37="-",0,W37)))</f>
        <v>0</v>
      </c>
      <c r="AA37" s="62">
        <v>0</v>
      </c>
    </row>
    <row r="38" spans="1:33" s="41" customFormat="1" ht="15" customHeight="1" x14ac:dyDescent="0.25">
      <c r="A38" s="15"/>
      <c r="B38" s="219" t="s">
        <v>226</v>
      </c>
      <c r="C38" s="167" t="s">
        <v>227</v>
      </c>
      <c r="D38" s="169">
        <v>0</v>
      </c>
      <c r="E38" s="169">
        <v>0</v>
      </c>
      <c r="F38" s="197">
        <f>IF(G38="-",0,G38) + IF(H38="-",0,H38) + IF(J38="-",0,J38) + IF(K38="-",0,K38) + IF(L38="-",0,L38) + IF(M38="-",0,M38) + IF(P38="-",0,P38) + IF(Q38="-",0,Q38) + IF(R38="-",0,R38) + IF(S38="-",0,S38)</f>
        <v>0</v>
      </c>
      <c r="G38" s="171">
        <v>0</v>
      </c>
      <c r="H38" s="171">
        <v>0</v>
      </c>
      <c r="I38" s="171">
        <v>0</v>
      </c>
      <c r="J38" s="171">
        <v>0</v>
      </c>
      <c r="K38" s="171">
        <v>0</v>
      </c>
      <c r="L38" s="171">
        <v>0</v>
      </c>
      <c r="M38" s="171">
        <v>0</v>
      </c>
      <c r="N38" s="171">
        <v>0</v>
      </c>
      <c r="O38" s="171">
        <v>0</v>
      </c>
      <c r="P38" s="171">
        <v>0</v>
      </c>
      <c r="Q38" s="171">
        <v>0</v>
      </c>
      <c r="R38" s="171">
        <v>0</v>
      </c>
      <c r="S38" s="171">
        <v>0</v>
      </c>
      <c r="T38" s="177">
        <v>0</v>
      </c>
      <c r="U38" s="56" t="s">
        <v>228</v>
      </c>
      <c r="V38" s="57" t="s">
        <v>229</v>
      </c>
      <c r="W38" s="60">
        <v>0</v>
      </c>
      <c r="X38" s="26">
        <f>IF((IF(E38="-",0,E38))=0,0,(IF(W38="-",0,W38))/(IF(E38="-",0,E38)))</f>
        <v>0</v>
      </c>
      <c r="Y38" s="16" t="s">
        <v>139</v>
      </c>
      <c r="Z38" s="16" t="s">
        <v>139</v>
      </c>
      <c r="AA38" s="55" t="s">
        <v>139</v>
      </c>
    </row>
    <row r="39" spans="1:33" s="41" customFormat="1" ht="15" customHeight="1" x14ac:dyDescent="0.25">
      <c r="B39" s="220"/>
      <c r="C39" s="224"/>
      <c r="D39" s="225"/>
      <c r="E39" s="225"/>
      <c r="F39" s="198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78"/>
      <c r="U39" s="56" t="s">
        <v>230</v>
      </c>
      <c r="V39" s="64" t="s">
        <v>231</v>
      </c>
      <c r="W39" s="65">
        <v>0</v>
      </c>
      <c r="X39" s="32">
        <f>IF((IF(E38="-",0,E38))=0,0,(IF(W39="-",0,W39))/(IF(E38="-",0,E38)))</f>
        <v>0</v>
      </c>
      <c r="Y39" s="66">
        <v>0</v>
      </c>
      <c r="Z39" s="32">
        <f>IF((IF(W39="-",0,W39))=0,0,(IF(Y39="-",0,Y39))/(IF(W39="-",0,W39)))</f>
        <v>0</v>
      </c>
      <c r="AA39" s="67">
        <v>0</v>
      </c>
    </row>
    <row r="40" spans="1:33" s="38" customFormat="1" ht="12" customHeight="1" x14ac:dyDescent="0.2">
      <c r="T40" s="39" t="s">
        <v>232</v>
      </c>
      <c r="AG40" s="39" t="s">
        <v>233</v>
      </c>
    </row>
    <row r="41" spans="1:33" s="41" customFormat="1" ht="13.95" customHeight="1" x14ac:dyDescent="0.25">
      <c r="A41" s="15"/>
      <c r="B41" s="42" t="s">
        <v>19</v>
      </c>
      <c r="C41" s="210" t="s">
        <v>20</v>
      </c>
      <c r="D41" s="188" t="s">
        <v>87</v>
      </c>
      <c r="E41" s="188"/>
      <c r="F41" s="134" t="s">
        <v>88</v>
      </c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6" t="s">
        <v>19</v>
      </c>
      <c r="V41" s="150" t="s">
        <v>20</v>
      </c>
      <c r="W41" s="134" t="s">
        <v>89</v>
      </c>
      <c r="X41" s="134"/>
      <c r="Y41" s="188" t="s">
        <v>90</v>
      </c>
      <c r="Z41" s="188"/>
      <c r="AA41" s="210" t="s">
        <v>91</v>
      </c>
    </row>
    <row r="42" spans="1:33" s="41" customFormat="1" ht="13.95" customHeight="1" x14ac:dyDescent="0.25">
      <c r="A42" s="15"/>
      <c r="B42" s="210" t="s">
        <v>92</v>
      </c>
      <c r="C42" s="211"/>
      <c r="D42" s="210" t="s">
        <v>93</v>
      </c>
      <c r="E42" s="210" t="s">
        <v>94</v>
      </c>
      <c r="F42" s="150" t="s">
        <v>95</v>
      </c>
      <c r="G42" s="213" t="s">
        <v>96</v>
      </c>
      <c r="H42" s="213"/>
      <c r="I42" s="213"/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10" t="s">
        <v>97</v>
      </c>
      <c r="V42" s="182"/>
      <c r="W42" s="210" t="s">
        <v>98</v>
      </c>
      <c r="X42" s="210" t="s">
        <v>99</v>
      </c>
      <c r="Y42" s="210" t="s">
        <v>100</v>
      </c>
      <c r="Z42" s="210" t="s">
        <v>101</v>
      </c>
      <c r="AA42" s="211"/>
    </row>
    <row r="43" spans="1:33" s="41" customFormat="1" ht="13.95" customHeight="1" x14ac:dyDescent="0.25">
      <c r="B43" s="211"/>
      <c r="C43" s="211"/>
      <c r="D43" s="211"/>
      <c r="E43" s="211"/>
      <c r="F43" s="182"/>
      <c r="G43" s="210" t="s">
        <v>102</v>
      </c>
      <c r="H43" s="188" t="s">
        <v>103</v>
      </c>
      <c r="I43" s="188"/>
      <c r="J43" s="188"/>
      <c r="K43" s="188"/>
      <c r="L43" s="188"/>
      <c r="M43" s="188"/>
      <c r="N43" s="188"/>
      <c r="O43" s="188"/>
      <c r="P43" s="188"/>
      <c r="Q43" s="188"/>
      <c r="R43" s="150" t="s">
        <v>104</v>
      </c>
      <c r="S43" s="150" t="s">
        <v>105</v>
      </c>
      <c r="T43" s="150" t="s">
        <v>106</v>
      </c>
      <c r="U43" s="211"/>
      <c r="V43" s="182"/>
      <c r="W43" s="211"/>
      <c r="X43" s="211"/>
      <c r="Y43" s="211"/>
      <c r="Z43" s="211"/>
      <c r="AA43" s="211"/>
    </row>
    <row r="44" spans="1:33" s="41" customFormat="1" ht="115.05" customHeight="1" x14ac:dyDescent="0.25">
      <c r="B44" s="212"/>
      <c r="C44" s="212"/>
      <c r="D44" s="212"/>
      <c r="E44" s="212"/>
      <c r="F44" s="153"/>
      <c r="G44" s="212"/>
      <c r="H44" s="42" t="s">
        <v>107</v>
      </c>
      <c r="I44" s="42" t="s">
        <v>108</v>
      </c>
      <c r="J44" s="42" t="s">
        <v>109</v>
      </c>
      <c r="K44" s="42" t="s">
        <v>110</v>
      </c>
      <c r="L44" s="42" t="s">
        <v>111</v>
      </c>
      <c r="M44" s="42" t="s">
        <v>112</v>
      </c>
      <c r="N44" s="16" t="s">
        <v>113</v>
      </c>
      <c r="O44" s="16" t="s">
        <v>114</v>
      </c>
      <c r="P44" s="42" t="s">
        <v>115</v>
      </c>
      <c r="Q44" s="42" t="s">
        <v>116</v>
      </c>
      <c r="R44" s="153"/>
      <c r="S44" s="153"/>
      <c r="T44" s="153"/>
      <c r="U44" s="212"/>
      <c r="V44" s="153"/>
      <c r="W44" s="212"/>
      <c r="X44" s="212"/>
      <c r="Y44" s="212"/>
      <c r="Z44" s="212"/>
      <c r="AA44" s="212"/>
    </row>
    <row r="45" spans="1:33" s="45" customFormat="1" ht="12" customHeight="1" x14ac:dyDescent="0.2">
      <c r="A45" s="46"/>
      <c r="B45" s="47" t="s">
        <v>27</v>
      </c>
      <c r="C45" s="19" t="s">
        <v>28</v>
      </c>
      <c r="D45" s="47" t="s">
        <v>29</v>
      </c>
      <c r="E45" s="47" t="s">
        <v>30</v>
      </c>
      <c r="F45" s="47" t="s">
        <v>31</v>
      </c>
      <c r="G45" s="47" t="s">
        <v>32</v>
      </c>
      <c r="H45" s="47" t="s">
        <v>33</v>
      </c>
      <c r="I45" s="47" t="s">
        <v>117</v>
      </c>
      <c r="J45" s="47" t="s">
        <v>118</v>
      </c>
      <c r="K45" s="47" t="s">
        <v>119</v>
      </c>
      <c r="L45" s="47" t="s">
        <v>120</v>
      </c>
      <c r="M45" s="47" t="s">
        <v>121</v>
      </c>
      <c r="N45" s="47" t="s">
        <v>122</v>
      </c>
      <c r="O45" s="47" t="s">
        <v>123</v>
      </c>
      <c r="P45" s="47" t="s">
        <v>6</v>
      </c>
      <c r="Q45" s="47" t="s">
        <v>124</v>
      </c>
      <c r="R45" s="47" t="s">
        <v>125</v>
      </c>
      <c r="S45" s="47" t="s">
        <v>126</v>
      </c>
      <c r="T45" s="47" t="s">
        <v>127</v>
      </c>
      <c r="U45" s="47" t="s">
        <v>128</v>
      </c>
      <c r="V45" s="19" t="s">
        <v>129</v>
      </c>
      <c r="W45" s="47" t="s">
        <v>130</v>
      </c>
      <c r="X45" s="47" t="s">
        <v>131</v>
      </c>
      <c r="Y45" s="47" t="s">
        <v>132</v>
      </c>
      <c r="Z45" s="47" t="s">
        <v>133</v>
      </c>
      <c r="AA45" s="47" t="s">
        <v>134</v>
      </c>
    </row>
    <row r="46" spans="1:33" s="41" customFormat="1" ht="25.95" customHeight="1" x14ac:dyDescent="0.25">
      <c r="A46" s="15"/>
      <c r="B46" s="219" t="s">
        <v>234</v>
      </c>
      <c r="C46" s="221" t="s">
        <v>235</v>
      </c>
      <c r="D46" s="222">
        <f t="shared" ref="D46:T46" si="2">IF(D48="-",0,D48) + IF(D50="-",0,D50) + IF(D52="-",0,D52) + IF(D54="-",0,D54) + IF(D58="-",0,D58)</f>
        <v>0</v>
      </c>
      <c r="E46" s="222">
        <f t="shared" si="2"/>
        <v>0</v>
      </c>
      <c r="F46" s="218">
        <f t="shared" si="2"/>
        <v>0</v>
      </c>
      <c r="G46" s="218">
        <f t="shared" si="2"/>
        <v>0</v>
      </c>
      <c r="H46" s="218">
        <f t="shared" si="2"/>
        <v>0</v>
      </c>
      <c r="I46" s="218">
        <f t="shared" si="2"/>
        <v>0</v>
      </c>
      <c r="J46" s="218">
        <f t="shared" si="2"/>
        <v>0</v>
      </c>
      <c r="K46" s="218">
        <f t="shared" si="2"/>
        <v>0</v>
      </c>
      <c r="L46" s="218">
        <f t="shared" si="2"/>
        <v>0</v>
      </c>
      <c r="M46" s="218">
        <f t="shared" si="2"/>
        <v>0</v>
      </c>
      <c r="N46" s="218">
        <f t="shared" si="2"/>
        <v>0</v>
      </c>
      <c r="O46" s="218">
        <f t="shared" si="2"/>
        <v>0</v>
      </c>
      <c r="P46" s="218">
        <f t="shared" si="2"/>
        <v>0</v>
      </c>
      <c r="Q46" s="218">
        <f t="shared" si="2"/>
        <v>0</v>
      </c>
      <c r="R46" s="218">
        <f t="shared" si="2"/>
        <v>0</v>
      </c>
      <c r="S46" s="218">
        <f t="shared" si="2"/>
        <v>0</v>
      </c>
      <c r="T46" s="216">
        <f t="shared" si="2"/>
        <v>0</v>
      </c>
      <c r="U46" s="56" t="s">
        <v>236</v>
      </c>
      <c r="V46" s="68" t="s">
        <v>237</v>
      </c>
      <c r="W46" s="69">
        <f>IF(W48="-",0,W48) + IF(W50="-",0,W50) + IF(W52="-",0,W52) + IF(W54="-",0,W54) + IF(W58="-",0,W58)</f>
        <v>0</v>
      </c>
      <c r="X46" s="69">
        <f>IF((IF(E46="-",0,E46))=0,0,(IF(W46="-",0,W46))/(IF(E46="-",0,E46)))</f>
        <v>0</v>
      </c>
      <c r="Y46" s="51" t="s">
        <v>139</v>
      </c>
      <c r="Z46" s="51" t="s">
        <v>139</v>
      </c>
      <c r="AA46" s="70" t="s">
        <v>139</v>
      </c>
    </row>
    <row r="47" spans="1:33" s="41" customFormat="1" ht="25.95" customHeight="1" x14ac:dyDescent="0.25">
      <c r="B47" s="220"/>
      <c r="C47" s="168"/>
      <c r="D47" s="223"/>
      <c r="E47" s="223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17"/>
      <c r="U47" s="56" t="s">
        <v>238</v>
      </c>
      <c r="V47" s="57" t="s">
        <v>239</v>
      </c>
      <c r="W47" s="26">
        <f>IF(W49="-",0,W49) + IF(W51="-",0,W51) + IF(W53="-",0,W53) + IF(W55="-",0,W55) + IF(W59="-",0,W59)</f>
        <v>0</v>
      </c>
      <c r="X47" s="26">
        <f>IF((IF(E46="-",0,E46))=0,0,(IF(W47="-",0,W47))/(IF(E46="-",0,E46)))</f>
        <v>0</v>
      </c>
      <c r="Y47" s="58">
        <f>IF(Y49="-",0,Y49) + IF(Y51="-",0,Y51) + IF(Y53="-",0,Y53) + IF(Y55="-",0,Y55) + IF(Y59="-",0,Y59)</f>
        <v>0</v>
      </c>
      <c r="Z47" s="26">
        <f>IF((IF(W47="-",0,W47))=0,0,(IF(Y47="-",0,Y47))/(IF(W47="-",0,W47)))</f>
        <v>0</v>
      </c>
      <c r="AA47" s="27">
        <f>IF(AA49="-",0,AA49) + IF(AA51="-",0,AA51) + IF(AA53="-",0,AA53) + IF(AA55="-",0,AA55) + IF(AA59="-",0,AA59)</f>
        <v>0</v>
      </c>
    </row>
    <row r="48" spans="1:33" s="41" customFormat="1" ht="22.05" customHeight="1" x14ac:dyDescent="0.25">
      <c r="A48" s="15"/>
      <c r="B48" s="200" t="s">
        <v>240</v>
      </c>
      <c r="C48" s="167" t="s">
        <v>241</v>
      </c>
      <c r="D48" s="169">
        <v>0</v>
      </c>
      <c r="E48" s="169">
        <v>0</v>
      </c>
      <c r="F48" s="197">
        <f>IF(G48="-",0,G48) + IF(H48="-",0,H48) + IF(J48="-",0,J48) + IF(K48="-",0,K48) + IF(L48="-",0,L48) + IF(M48="-",0,M48) + IF(P48="-",0,P48) + IF(Q48="-",0,Q48) + IF(R48="-",0,R48) + IF(S48="-",0,S48)</f>
        <v>0</v>
      </c>
      <c r="G48" s="171">
        <v>0</v>
      </c>
      <c r="H48" s="171">
        <v>0</v>
      </c>
      <c r="I48" s="171">
        <v>0</v>
      </c>
      <c r="J48" s="171">
        <v>0</v>
      </c>
      <c r="K48" s="171">
        <v>0</v>
      </c>
      <c r="L48" s="171">
        <v>0</v>
      </c>
      <c r="M48" s="171">
        <v>0</v>
      </c>
      <c r="N48" s="171">
        <v>0</v>
      </c>
      <c r="O48" s="171">
        <v>0</v>
      </c>
      <c r="P48" s="171">
        <v>0</v>
      </c>
      <c r="Q48" s="171">
        <v>0</v>
      </c>
      <c r="R48" s="171">
        <v>0</v>
      </c>
      <c r="S48" s="171">
        <v>0</v>
      </c>
      <c r="T48" s="177">
        <v>0</v>
      </c>
      <c r="U48" s="59" t="s">
        <v>242</v>
      </c>
      <c r="V48" s="57" t="s">
        <v>243</v>
      </c>
      <c r="W48" s="60">
        <v>0</v>
      </c>
      <c r="X48" s="26">
        <f>IF((IF(E48="-",0,E48))=0,0,(IF(W48="-",0,W48))/(IF(E48="-",0,E48)))</f>
        <v>0</v>
      </c>
      <c r="Y48" s="16" t="s">
        <v>139</v>
      </c>
      <c r="Z48" s="16" t="s">
        <v>139</v>
      </c>
      <c r="AA48" s="55" t="s">
        <v>139</v>
      </c>
    </row>
    <row r="49" spans="1:27" s="41" customFormat="1" ht="25.95" customHeight="1" x14ac:dyDescent="0.25">
      <c r="B49" s="201"/>
      <c r="C49" s="168"/>
      <c r="D49" s="170"/>
      <c r="E49" s="170"/>
      <c r="F49" s="20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172"/>
      <c r="R49" s="172"/>
      <c r="S49" s="172"/>
      <c r="T49" s="199"/>
      <c r="U49" s="59" t="s">
        <v>244</v>
      </c>
      <c r="V49" s="57" t="s">
        <v>245</v>
      </c>
      <c r="W49" s="60">
        <v>0</v>
      </c>
      <c r="X49" s="26">
        <f>IF((IF(E48="-",0,E48))=0,0,(IF(W49="-",0,W49))/(IF(E48="-",0,E48)))</f>
        <v>0</v>
      </c>
      <c r="Y49" s="61">
        <v>0</v>
      </c>
      <c r="Z49" s="26">
        <f>IF((IF(W49="-",0,W49))=0,0,(IF(Y49="-",0,Y49))/(IF(W49="-",0,W49)))</f>
        <v>0</v>
      </c>
      <c r="AA49" s="62">
        <v>0</v>
      </c>
    </row>
    <row r="50" spans="1:27" s="41" customFormat="1" ht="22.05" customHeight="1" x14ac:dyDescent="0.25">
      <c r="A50" s="15"/>
      <c r="B50" s="200" t="s">
        <v>246</v>
      </c>
      <c r="C50" s="167" t="s">
        <v>247</v>
      </c>
      <c r="D50" s="169">
        <v>0</v>
      </c>
      <c r="E50" s="169">
        <v>0</v>
      </c>
      <c r="F50" s="197">
        <f>IF(G50="-",0,G50) + IF(H50="-",0,H50) + IF(J50="-",0,J50) + IF(K50="-",0,K50) + IF(L50="-",0,L50) + IF(M50="-",0,M50) + IF(P50="-",0,P50) + IF(Q50="-",0,Q50) + IF(R50="-",0,R50) + IF(S50="-",0,S50)</f>
        <v>0</v>
      </c>
      <c r="G50" s="171">
        <v>0</v>
      </c>
      <c r="H50" s="171">
        <v>0</v>
      </c>
      <c r="I50" s="171">
        <v>0</v>
      </c>
      <c r="J50" s="171">
        <v>0</v>
      </c>
      <c r="K50" s="171">
        <v>0</v>
      </c>
      <c r="L50" s="171">
        <v>0</v>
      </c>
      <c r="M50" s="171">
        <v>0</v>
      </c>
      <c r="N50" s="171">
        <v>0</v>
      </c>
      <c r="O50" s="171">
        <v>0</v>
      </c>
      <c r="P50" s="171">
        <v>0</v>
      </c>
      <c r="Q50" s="171">
        <v>0</v>
      </c>
      <c r="R50" s="171">
        <v>0</v>
      </c>
      <c r="S50" s="171">
        <v>0</v>
      </c>
      <c r="T50" s="177">
        <v>0</v>
      </c>
      <c r="U50" s="59" t="s">
        <v>248</v>
      </c>
      <c r="V50" s="57" t="s">
        <v>249</v>
      </c>
      <c r="W50" s="60">
        <v>0</v>
      </c>
      <c r="X50" s="26">
        <f>IF((IF(E50="-",0,E50))=0,0,(IF(W50="-",0,W50))/(IF(E50="-",0,E50)))</f>
        <v>0</v>
      </c>
      <c r="Y50" s="16" t="s">
        <v>139</v>
      </c>
      <c r="Z50" s="16" t="s">
        <v>139</v>
      </c>
      <c r="AA50" s="55" t="s">
        <v>139</v>
      </c>
    </row>
    <row r="51" spans="1:27" s="41" customFormat="1" ht="25.95" customHeight="1" x14ac:dyDescent="0.25">
      <c r="B51" s="201"/>
      <c r="C51" s="168"/>
      <c r="D51" s="170"/>
      <c r="E51" s="170"/>
      <c r="F51" s="202"/>
      <c r="G51" s="172"/>
      <c r="H51" s="172"/>
      <c r="I51" s="172"/>
      <c r="J51" s="172"/>
      <c r="K51" s="172"/>
      <c r="L51" s="172"/>
      <c r="M51" s="172"/>
      <c r="N51" s="172"/>
      <c r="O51" s="172"/>
      <c r="P51" s="172"/>
      <c r="Q51" s="172"/>
      <c r="R51" s="172"/>
      <c r="S51" s="172"/>
      <c r="T51" s="199"/>
      <c r="U51" s="59" t="s">
        <v>250</v>
      </c>
      <c r="V51" s="57" t="s">
        <v>251</v>
      </c>
      <c r="W51" s="60">
        <v>0</v>
      </c>
      <c r="X51" s="26">
        <f>IF((IF(E50="-",0,E50))=0,0,(IF(W51="-",0,W51))/(IF(E50="-",0,E50)))</f>
        <v>0</v>
      </c>
      <c r="Y51" s="61">
        <v>0</v>
      </c>
      <c r="Z51" s="26">
        <f>IF((IF(W51="-",0,W51))=0,0,(IF(Y51="-",0,Y51))/(IF(W51="-",0,W51)))</f>
        <v>0</v>
      </c>
      <c r="AA51" s="62">
        <v>0</v>
      </c>
    </row>
    <row r="52" spans="1:27" s="41" customFormat="1" ht="22.05" customHeight="1" x14ac:dyDescent="0.25">
      <c r="A52" s="15"/>
      <c r="B52" s="200" t="s">
        <v>252</v>
      </c>
      <c r="C52" s="167" t="s">
        <v>253</v>
      </c>
      <c r="D52" s="169">
        <v>0</v>
      </c>
      <c r="E52" s="169">
        <v>0</v>
      </c>
      <c r="F52" s="197">
        <f>IF(G52="-",0,G52) + IF(H52="-",0,H52) + IF(J52="-",0,J52) + IF(K52="-",0,K52) + IF(L52="-",0,L52) + IF(M52="-",0,M52) + IF(P52="-",0,P52) + IF(Q52="-",0,Q52) + IF(R52="-",0,R52) + IF(S52="-",0,S52)</f>
        <v>0</v>
      </c>
      <c r="G52" s="171">
        <v>0</v>
      </c>
      <c r="H52" s="171">
        <v>0</v>
      </c>
      <c r="I52" s="171">
        <v>0</v>
      </c>
      <c r="J52" s="171">
        <v>0</v>
      </c>
      <c r="K52" s="171">
        <v>0</v>
      </c>
      <c r="L52" s="171">
        <v>0</v>
      </c>
      <c r="M52" s="171">
        <v>0</v>
      </c>
      <c r="N52" s="171">
        <v>0</v>
      </c>
      <c r="O52" s="171">
        <v>0</v>
      </c>
      <c r="P52" s="171">
        <v>0</v>
      </c>
      <c r="Q52" s="171">
        <v>0</v>
      </c>
      <c r="R52" s="171">
        <v>0</v>
      </c>
      <c r="S52" s="171">
        <v>0</v>
      </c>
      <c r="T52" s="177">
        <v>0</v>
      </c>
      <c r="U52" s="59" t="s">
        <v>254</v>
      </c>
      <c r="V52" s="57" t="s">
        <v>255</v>
      </c>
      <c r="W52" s="60">
        <v>0</v>
      </c>
      <c r="X52" s="26">
        <f>IF((IF(E52="-",0,E52))=0,0,(IF(W52="-",0,W52))/(IF(E52="-",0,E52)))</f>
        <v>0</v>
      </c>
      <c r="Y52" s="16" t="s">
        <v>139</v>
      </c>
      <c r="Z52" s="16" t="s">
        <v>139</v>
      </c>
      <c r="AA52" s="55" t="s">
        <v>139</v>
      </c>
    </row>
    <row r="53" spans="1:27" s="41" customFormat="1" ht="25.95" customHeight="1" x14ac:dyDescent="0.25">
      <c r="B53" s="201"/>
      <c r="C53" s="168"/>
      <c r="D53" s="170"/>
      <c r="E53" s="170"/>
      <c r="F53" s="202"/>
      <c r="G53" s="172"/>
      <c r="H53" s="172"/>
      <c r="I53" s="172"/>
      <c r="J53" s="172"/>
      <c r="K53" s="172"/>
      <c r="L53" s="172"/>
      <c r="M53" s="172"/>
      <c r="N53" s="172"/>
      <c r="O53" s="172"/>
      <c r="P53" s="172"/>
      <c r="Q53" s="172"/>
      <c r="R53" s="172"/>
      <c r="S53" s="172"/>
      <c r="T53" s="199"/>
      <c r="U53" s="59" t="s">
        <v>256</v>
      </c>
      <c r="V53" s="57" t="s">
        <v>257</v>
      </c>
      <c r="W53" s="60">
        <v>0</v>
      </c>
      <c r="X53" s="26">
        <f>IF((IF(E52="-",0,E52))=0,0,(IF(W53="-",0,W53))/(IF(E52="-",0,E52)))</f>
        <v>0</v>
      </c>
      <c r="Y53" s="61">
        <v>0</v>
      </c>
      <c r="Z53" s="26">
        <f>IF((IF(W53="-",0,W53))=0,0,(IF(Y53="-",0,Y53))/(IF(W53="-",0,W53)))</f>
        <v>0</v>
      </c>
      <c r="AA53" s="62">
        <v>0</v>
      </c>
    </row>
    <row r="54" spans="1:27" s="41" customFormat="1" ht="22.05" customHeight="1" x14ac:dyDescent="0.25">
      <c r="A54" s="15"/>
      <c r="B54" s="200" t="s">
        <v>258</v>
      </c>
      <c r="C54" s="167" t="s">
        <v>259</v>
      </c>
      <c r="D54" s="169">
        <v>0</v>
      </c>
      <c r="E54" s="169">
        <v>0</v>
      </c>
      <c r="F54" s="197">
        <f>IF(G54="-",0,G54) + IF(H54="-",0,H54) + IF(J54="-",0,J54) + IF(K54="-",0,K54) + IF(L54="-",0,L54) + IF(M54="-",0,M54) + IF(P54="-",0,P54) + IF(Q54="-",0,Q54) + IF(R54="-",0,R54) + IF(S54="-",0,S54)</f>
        <v>0</v>
      </c>
      <c r="G54" s="171">
        <v>0</v>
      </c>
      <c r="H54" s="171">
        <v>0</v>
      </c>
      <c r="I54" s="171">
        <v>0</v>
      </c>
      <c r="J54" s="171">
        <v>0</v>
      </c>
      <c r="K54" s="171">
        <v>0</v>
      </c>
      <c r="L54" s="171">
        <v>0</v>
      </c>
      <c r="M54" s="171">
        <v>0</v>
      </c>
      <c r="N54" s="171">
        <v>0</v>
      </c>
      <c r="O54" s="171">
        <v>0</v>
      </c>
      <c r="P54" s="171">
        <v>0</v>
      </c>
      <c r="Q54" s="171">
        <v>0</v>
      </c>
      <c r="R54" s="171">
        <v>0</v>
      </c>
      <c r="S54" s="171">
        <v>0</v>
      </c>
      <c r="T54" s="177">
        <v>0</v>
      </c>
      <c r="U54" s="59" t="s">
        <v>260</v>
      </c>
      <c r="V54" s="57" t="s">
        <v>261</v>
      </c>
      <c r="W54" s="60">
        <v>0</v>
      </c>
      <c r="X54" s="26">
        <f>IF((IF(E54="-",0,E54))=0,0,(IF(W54="-",0,W54))/(IF(E54="-",0,E54)))</f>
        <v>0</v>
      </c>
      <c r="Y54" s="16" t="s">
        <v>139</v>
      </c>
      <c r="Z54" s="16" t="s">
        <v>139</v>
      </c>
      <c r="AA54" s="55" t="s">
        <v>139</v>
      </c>
    </row>
    <row r="55" spans="1:27" s="41" customFormat="1" ht="25.95" customHeight="1" x14ac:dyDescent="0.25">
      <c r="B55" s="201"/>
      <c r="C55" s="168"/>
      <c r="D55" s="170"/>
      <c r="E55" s="170"/>
      <c r="F55" s="202"/>
      <c r="G55" s="172"/>
      <c r="H55" s="172"/>
      <c r="I55" s="172"/>
      <c r="J55" s="172"/>
      <c r="K55" s="172"/>
      <c r="L55" s="172"/>
      <c r="M55" s="172"/>
      <c r="N55" s="172"/>
      <c r="O55" s="172"/>
      <c r="P55" s="172"/>
      <c r="Q55" s="172"/>
      <c r="R55" s="172"/>
      <c r="S55" s="172"/>
      <c r="T55" s="199"/>
      <c r="U55" s="59" t="s">
        <v>262</v>
      </c>
      <c r="V55" s="57" t="s">
        <v>263</v>
      </c>
      <c r="W55" s="60">
        <v>0</v>
      </c>
      <c r="X55" s="26">
        <f>IF((IF(E54="-",0,E54))=0,0,(IF(W55="-",0,W55))/(IF(E54="-",0,E54)))</f>
        <v>0</v>
      </c>
      <c r="Y55" s="61">
        <v>0</v>
      </c>
      <c r="Z55" s="26">
        <f>IF((IF(W55="-",0,W55))=0,0,(IF(Y55="-",0,Y55))/(IF(W55="-",0,W55)))</f>
        <v>0</v>
      </c>
      <c r="AA55" s="62">
        <v>0</v>
      </c>
    </row>
    <row r="56" spans="1:27" s="41" customFormat="1" ht="42" customHeight="1" x14ac:dyDescent="0.25">
      <c r="A56" s="15"/>
      <c r="B56" s="214" t="s">
        <v>264</v>
      </c>
      <c r="C56" s="167" t="s">
        <v>265</v>
      </c>
      <c r="D56" s="169">
        <v>0</v>
      </c>
      <c r="E56" s="169">
        <v>0</v>
      </c>
      <c r="F56" s="197">
        <f>IF(G56="-",0,G56) + IF(H56="-",0,H56) + IF(J56="-",0,J56) + IF(K56="-",0,K56) + IF(L56="-",0,L56) + IF(M56="-",0,M56) + IF(P56="-",0,P56) + IF(Q56="-",0,Q56) + IF(R56="-",0,R56) + IF(S56="-",0,S56)</f>
        <v>0</v>
      </c>
      <c r="G56" s="171">
        <v>0</v>
      </c>
      <c r="H56" s="171">
        <v>0</v>
      </c>
      <c r="I56" s="171">
        <v>0</v>
      </c>
      <c r="J56" s="171">
        <v>0</v>
      </c>
      <c r="K56" s="171">
        <v>0</v>
      </c>
      <c r="L56" s="171">
        <v>0</v>
      </c>
      <c r="M56" s="171">
        <v>0</v>
      </c>
      <c r="N56" s="171">
        <v>0</v>
      </c>
      <c r="O56" s="171">
        <v>0</v>
      </c>
      <c r="P56" s="171">
        <v>0</v>
      </c>
      <c r="Q56" s="171">
        <v>0</v>
      </c>
      <c r="R56" s="171">
        <v>0</v>
      </c>
      <c r="S56" s="171">
        <v>0</v>
      </c>
      <c r="T56" s="177">
        <v>0</v>
      </c>
      <c r="U56" s="63" t="s">
        <v>266</v>
      </c>
      <c r="V56" s="57" t="s">
        <v>267</v>
      </c>
      <c r="W56" s="60">
        <v>0</v>
      </c>
      <c r="X56" s="26">
        <f>IF((IF(E56="-",0,E56))=0,0,(IF(W56="-",0,W56))/(IF(E56="-",0,E56)))</f>
        <v>0</v>
      </c>
      <c r="Y56" s="16" t="s">
        <v>139</v>
      </c>
      <c r="Z56" s="16" t="s">
        <v>139</v>
      </c>
      <c r="AA56" s="55" t="s">
        <v>139</v>
      </c>
    </row>
    <row r="57" spans="1:27" s="41" customFormat="1" ht="42" customHeight="1" x14ac:dyDescent="0.25">
      <c r="B57" s="215"/>
      <c r="C57" s="168"/>
      <c r="D57" s="170"/>
      <c r="E57" s="170"/>
      <c r="F57" s="20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172"/>
      <c r="S57" s="172"/>
      <c r="T57" s="199"/>
      <c r="U57" s="63" t="s">
        <v>268</v>
      </c>
      <c r="V57" s="57" t="s">
        <v>269</v>
      </c>
      <c r="W57" s="60">
        <v>0</v>
      </c>
      <c r="X57" s="26">
        <f>IF((IF(E56="-",0,E56))=0,0,(IF(W57="-",0,W57))/(IF(E56="-",0,E56)))</f>
        <v>0</v>
      </c>
      <c r="Y57" s="61">
        <v>0</v>
      </c>
      <c r="Z57" s="26">
        <f>IF((IF(W57="-",0,W57))=0,0,(IF(Y57="-",0,Y57))/(IF(W57="-",0,W57)))</f>
        <v>0</v>
      </c>
      <c r="AA57" s="62">
        <v>0</v>
      </c>
    </row>
    <row r="58" spans="1:27" s="41" customFormat="1" ht="25.95" customHeight="1" x14ac:dyDescent="0.25">
      <c r="A58" s="15"/>
      <c r="B58" s="200" t="s">
        <v>270</v>
      </c>
      <c r="C58" s="167" t="s">
        <v>271</v>
      </c>
      <c r="D58" s="169">
        <v>0</v>
      </c>
      <c r="E58" s="169">
        <v>0</v>
      </c>
      <c r="F58" s="197">
        <f>IF(G58="-",0,G58) + IF(H58="-",0,H58) + IF(J58="-",0,J58) + IF(K58="-",0,K58) + IF(L58="-",0,L58) + IF(M58="-",0,M58) + IF(P58="-",0,P58) + IF(Q58="-",0,Q58) + IF(R58="-",0,R58) + IF(S58="-",0,S58)</f>
        <v>0</v>
      </c>
      <c r="G58" s="171">
        <v>0</v>
      </c>
      <c r="H58" s="171">
        <v>0</v>
      </c>
      <c r="I58" s="171">
        <v>0</v>
      </c>
      <c r="J58" s="171">
        <v>0</v>
      </c>
      <c r="K58" s="171">
        <v>0</v>
      </c>
      <c r="L58" s="171">
        <v>0</v>
      </c>
      <c r="M58" s="171">
        <v>0</v>
      </c>
      <c r="N58" s="171">
        <v>0</v>
      </c>
      <c r="O58" s="171">
        <v>0</v>
      </c>
      <c r="P58" s="171">
        <v>0</v>
      </c>
      <c r="Q58" s="171">
        <v>0</v>
      </c>
      <c r="R58" s="171">
        <v>0</v>
      </c>
      <c r="S58" s="171">
        <v>0</v>
      </c>
      <c r="T58" s="177">
        <v>0</v>
      </c>
      <c r="U58" s="59" t="s">
        <v>272</v>
      </c>
      <c r="V58" s="57" t="s">
        <v>273</v>
      </c>
      <c r="W58" s="60">
        <v>0</v>
      </c>
      <c r="X58" s="26">
        <f>IF((IF(E58="-",0,E58))=0,0,(IF(W58="-",0,W58))/(IF(E58="-",0,E58)))</f>
        <v>0</v>
      </c>
      <c r="Y58" s="16" t="s">
        <v>139</v>
      </c>
      <c r="Z58" s="16" t="s">
        <v>139</v>
      </c>
      <c r="AA58" s="55" t="s">
        <v>139</v>
      </c>
    </row>
    <row r="59" spans="1:27" s="41" customFormat="1" ht="25.95" customHeight="1" x14ac:dyDescent="0.25">
      <c r="B59" s="201"/>
      <c r="C59" s="168"/>
      <c r="D59" s="170"/>
      <c r="E59" s="170"/>
      <c r="F59" s="20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99"/>
      <c r="U59" s="59" t="s">
        <v>274</v>
      </c>
      <c r="V59" s="57" t="s">
        <v>275</v>
      </c>
      <c r="W59" s="60">
        <v>0</v>
      </c>
      <c r="X59" s="26">
        <f>IF((IF(E58="-",0,E58))=0,0,(IF(W59="-",0,W59))/(IF(E58="-",0,E58)))</f>
        <v>0</v>
      </c>
      <c r="Y59" s="61">
        <v>0</v>
      </c>
      <c r="Z59" s="26">
        <f t="shared" ref="Z59:Z78" si="3">IF((IF(W59="-",0,W59))=0,0,(IF(Y59="-",0,Y59))/(IF(W59="-",0,W59)))</f>
        <v>0</v>
      </c>
      <c r="AA59" s="62">
        <v>0</v>
      </c>
    </row>
    <row r="60" spans="1:27" s="41" customFormat="1" ht="15" customHeight="1" x14ac:dyDescent="0.25">
      <c r="A60" s="15"/>
      <c r="B60" s="71" t="s">
        <v>276</v>
      </c>
      <c r="C60" s="57" t="s">
        <v>277</v>
      </c>
      <c r="D60" s="60">
        <v>0</v>
      </c>
      <c r="E60" s="60">
        <v>0</v>
      </c>
      <c r="F60" s="58">
        <f t="shared" ref="F60:F78" si="4">IF(G60="-",0,G60) + IF(H60="-",0,H60) + IF(J60="-",0,J60) + IF(K60="-",0,K60) + IF(L60="-",0,L60) + IF(M60="-",0,M60) + IF(P60="-",0,P60) + IF(Q60="-",0,Q60) + IF(R60="-",0,R60) + IF(S60="-",0,S60)</f>
        <v>0</v>
      </c>
      <c r="G60" s="61">
        <v>0</v>
      </c>
      <c r="H60" s="61">
        <v>0</v>
      </c>
      <c r="I60" s="61">
        <v>0</v>
      </c>
      <c r="J60" s="61">
        <v>0</v>
      </c>
      <c r="K60" s="61">
        <v>0</v>
      </c>
      <c r="L60" s="61">
        <v>0</v>
      </c>
      <c r="M60" s="61">
        <v>0</v>
      </c>
      <c r="N60" s="61">
        <v>0</v>
      </c>
      <c r="O60" s="61">
        <v>0</v>
      </c>
      <c r="P60" s="61">
        <v>0</v>
      </c>
      <c r="Q60" s="61">
        <v>0</v>
      </c>
      <c r="R60" s="61">
        <v>0</v>
      </c>
      <c r="S60" s="61">
        <v>0</v>
      </c>
      <c r="T60" s="72">
        <v>0</v>
      </c>
      <c r="U60" s="56" t="s">
        <v>278</v>
      </c>
      <c r="V60" s="57" t="s">
        <v>279</v>
      </c>
      <c r="W60" s="60">
        <v>0</v>
      </c>
      <c r="X60" s="26">
        <f>IF((IF(E60="-",0,E60))=0,0,(IF(W60="-",0,W60))/(IF(E60="-",0,E60)))</f>
        <v>0</v>
      </c>
      <c r="Y60" s="61">
        <v>0</v>
      </c>
      <c r="Z60" s="26">
        <f t="shared" si="3"/>
        <v>0</v>
      </c>
      <c r="AA60" s="62">
        <v>0</v>
      </c>
    </row>
    <row r="61" spans="1:27" s="41" customFormat="1" ht="25.95" customHeight="1" x14ac:dyDescent="0.25">
      <c r="A61" s="15"/>
      <c r="B61" s="71" t="s">
        <v>280</v>
      </c>
      <c r="C61" s="57" t="s">
        <v>281</v>
      </c>
      <c r="D61" s="60">
        <v>0</v>
      </c>
      <c r="E61" s="60">
        <v>0</v>
      </c>
      <c r="F61" s="58">
        <f t="shared" si="4"/>
        <v>0</v>
      </c>
      <c r="G61" s="61">
        <v>0</v>
      </c>
      <c r="H61" s="61">
        <v>0</v>
      </c>
      <c r="I61" s="61">
        <v>0</v>
      </c>
      <c r="J61" s="61">
        <v>0</v>
      </c>
      <c r="K61" s="61">
        <v>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  <c r="Q61" s="61">
        <v>0</v>
      </c>
      <c r="R61" s="61">
        <v>0</v>
      </c>
      <c r="S61" s="61">
        <v>0</v>
      </c>
      <c r="T61" s="72">
        <v>0</v>
      </c>
      <c r="U61" s="56" t="s">
        <v>282</v>
      </c>
      <c r="V61" s="57" t="s">
        <v>283</v>
      </c>
      <c r="W61" s="60">
        <v>0</v>
      </c>
      <c r="X61" s="26"/>
      <c r="Y61" s="61">
        <v>0</v>
      </c>
      <c r="Z61" s="26">
        <f t="shared" si="3"/>
        <v>0</v>
      </c>
      <c r="AA61" s="62">
        <v>0</v>
      </c>
    </row>
    <row r="62" spans="1:27" s="41" customFormat="1" ht="15" customHeight="1" x14ac:dyDescent="0.25">
      <c r="A62" s="15"/>
      <c r="B62" s="73" t="s">
        <v>284</v>
      </c>
      <c r="C62" s="57" t="s">
        <v>285</v>
      </c>
      <c r="D62" s="44" t="s">
        <v>139</v>
      </c>
      <c r="E62" s="44" t="s">
        <v>139</v>
      </c>
      <c r="F62" s="58">
        <f t="shared" si="4"/>
        <v>0</v>
      </c>
      <c r="G62" s="61">
        <v>0</v>
      </c>
      <c r="H62" s="61">
        <v>0</v>
      </c>
      <c r="I62" s="61">
        <v>0</v>
      </c>
      <c r="J62" s="61">
        <v>0</v>
      </c>
      <c r="K62" s="61">
        <v>0</v>
      </c>
      <c r="L62" s="61">
        <v>0</v>
      </c>
      <c r="M62" s="61">
        <v>0</v>
      </c>
      <c r="N62" s="61">
        <v>0</v>
      </c>
      <c r="O62" s="61">
        <v>0</v>
      </c>
      <c r="P62" s="61">
        <v>0</v>
      </c>
      <c r="Q62" s="61">
        <v>0</v>
      </c>
      <c r="R62" s="61">
        <v>0</v>
      </c>
      <c r="S62" s="61">
        <v>0</v>
      </c>
      <c r="T62" s="72">
        <v>0</v>
      </c>
      <c r="U62" s="73" t="s">
        <v>286</v>
      </c>
      <c r="V62" s="57" t="s">
        <v>287</v>
      </c>
      <c r="W62" s="60">
        <v>0</v>
      </c>
      <c r="X62" s="16" t="s">
        <v>139</v>
      </c>
      <c r="Y62" s="61">
        <v>0</v>
      </c>
      <c r="Z62" s="26">
        <f t="shared" si="3"/>
        <v>0</v>
      </c>
      <c r="AA62" s="62">
        <v>0</v>
      </c>
    </row>
    <row r="63" spans="1:27" s="41" customFormat="1" ht="15" customHeight="1" x14ac:dyDescent="0.25">
      <c r="A63" s="15"/>
      <c r="B63" s="73" t="s">
        <v>288</v>
      </c>
      <c r="C63" s="57" t="s">
        <v>289</v>
      </c>
      <c r="D63" s="44" t="s">
        <v>139</v>
      </c>
      <c r="E63" s="44" t="s">
        <v>139</v>
      </c>
      <c r="F63" s="58">
        <f t="shared" si="4"/>
        <v>0</v>
      </c>
      <c r="G63" s="61">
        <v>0</v>
      </c>
      <c r="H63" s="61">
        <v>0</v>
      </c>
      <c r="I63" s="61">
        <v>0</v>
      </c>
      <c r="J63" s="61">
        <v>0</v>
      </c>
      <c r="K63" s="61">
        <v>0</v>
      </c>
      <c r="L63" s="61">
        <v>0</v>
      </c>
      <c r="M63" s="61">
        <v>0</v>
      </c>
      <c r="N63" s="61">
        <v>0</v>
      </c>
      <c r="O63" s="61">
        <v>0</v>
      </c>
      <c r="P63" s="61">
        <v>0</v>
      </c>
      <c r="Q63" s="61">
        <v>0</v>
      </c>
      <c r="R63" s="61">
        <v>0</v>
      </c>
      <c r="S63" s="61">
        <v>0</v>
      </c>
      <c r="T63" s="72">
        <v>0</v>
      </c>
      <c r="U63" s="73" t="s">
        <v>288</v>
      </c>
      <c r="V63" s="57" t="s">
        <v>290</v>
      </c>
      <c r="W63" s="60">
        <v>0</v>
      </c>
      <c r="X63" s="16" t="s">
        <v>139</v>
      </c>
      <c r="Y63" s="61">
        <v>0</v>
      </c>
      <c r="Z63" s="26">
        <f t="shared" si="3"/>
        <v>0</v>
      </c>
      <c r="AA63" s="62">
        <v>0</v>
      </c>
    </row>
    <row r="64" spans="1:27" s="41" customFormat="1" ht="15" customHeight="1" x14ac:dyDescent="0.25">
      <c r="A64" s="15"/>
      <c r="B64" s="71" t="s">
        <v>291</v>
      </c>
      <c r="C64" s="57" t="s">
        <v>292</v>
      </c>
      <c r="D64" s="60">
        <v>0</v>
      </c>
      <c r="E64" s="60">
        <v>0</v>
      </c>
      <c r="F64" s="58">
        <f t="shared" si="4"/>
        <v>0</v>
      </c>
      <c r="G64" s="61">
        <v>0</v>
      </c>
      <c r="H64" s="61">
        <v>0</v>
      </c>
      <c r="I64" s="61">
        <v>0</v>
      </c>
      <c r="J64" s="61">
        <v>0</v>
      </c>
      <c r="K64" s="61">
        <v>0</v>
      </c>
      <c r="L64" s="61">
        <v>0</v>
      </c>
      <c r="M64" s="61">
        <v>0</v>
      </c>
      <c r="N64" s="61">
        <v>0</v>
      </c>
      <c r="O64" s="61">
        <v>0</v>
      </c>
      <c r="P64" s="61">
        <v>0</v>
      </c>
      <c r="Q64" s="61">
        <v>0</v>
      </c>
      <c r="R64" s="61">
        <v>0</v>
      </c>
      <c r="S64" s="61">
        <v>0</v>
      </c>
      <c r="T64" s="72">
        <v>0</v>
      </c>
      <c r="U64" s="56" t="s">
        <v>293</v>
      </c>
      <c r="V64" s="57" t="s">
        <v>294</v>
      </c>
      <c r="W64" s="60">
        <v>0</v>
      </c>
      <c r="X64" s="26">
        <f t="shared" ref="X64:X78" si="5">IF((IF(E64="-",0,E64))=0,0,(IF(W64="-",0,W64))/(IF(E64="-",0,E64)))</f>
        <v>0</v>
      </c>
      <c r="Y64" s="61">
        <v>0</v>
      </c>
      <c r="Z64" s="26">
        <f t="shared" si="3"/>
        <v>0</v>
      </c>
      <c r="AA64" s="62">
        <v>0</v>
      </c>
    </row>
    <row r="65" spans="1:33" s="41" customFormat="1" ht="25.95" customHeight="1" x14ac:dyDescent="0.25">
      <c r="A65" s="15"/>
      <c r="B65" s="73" t="s">
        <v>295</v>
      </c>
      <c r="C65" s="57" t="s">
        <v>296</v>
      </c>
      <c r="D65" s="60">
        <v>0</v>
      </c>
      <c r="E65" s="60">
        <v>0</v>
      </c>
      <c r="F65" s="58">
        <f t="shared" si="4"/>
        <v>0</v>
      </c>
      <c r="G65" s="61">
        <v>0</v>
      </c>
      <c r="H65" s="61">
        <v>0</v>
      </c>
      <c r="I65" s="61">
        <v>0</v>
      </c>
      <c r="J65" s="61">
        <v>0</v>
      </c>
      <c r="K65" s="61">
        <v>0</v>
      </c>
      <c r="L65" s="61">
        <v>0</v>
      </c>
      <c r="M65" s="61">
        <v>0</v>
      </c>
      <c r="N65" s="61">
        <v>0</v>
      </c>
      <c r="O65" s="61">
        <v>0</v>
      </c>
      <c r="P65" s="61">
        <v>0</v>
      </c>
      <c r="Q65" s="61">
        <v>0</v>
      </c>
      <c r="R65" s="61">
        <v>0</v>
      </c>
      <c r="S65" s="61">
        <v>0</v>
      </c>
      <c r="T65" s="72">
        <v>0</v>
      </c>
      <c r="U65" s="59" t="s">
        <v>297</v>
      </c>
      <c r="V65" s="57" t="s">
        <v>298</v>
      </c>
      <c r="W65" s="60">
        <v>0</v>
      </c>
      <c r="X65" s="26">
        <f t="shared" si="5"/>
        <v>0</v>
      </c>
      <c r="Y65" s="61">
        <v>0</v>
      </c>
      <c r="Z65" s="26">
        <f t="shared" si="3"/>
        <v>0</v>
      </c>
      <c r="AA65" s="62">
        <v>0</v>
      </c>
    </row>
    <row r="66" spans="1:33" s="41" customFormat="1" ht="15" customHeight="1" x14ac:dyDescent="0.25">
      <c r="A66" s="15"/>
      <c r="B66" s="73" t="s">
        <v>299</v>
      </c>
      <c r="C66" s="57" t="s">
        <v>300</v>
      </c>
      <c r="D66" s="60">
        <v>0</v>
      </c>
      <c r="E66" s="60">
        <v>0</v>
      </c>
      <c r="F66" s="58">
        <f t="shared" si="4"/>
        <v>0</v>
      </c>
      <c r="G66" s="61">
        <v>0</v>
      </c>
      <c r="H66" s="61">
        <v>0</v>
      </c>
      <c r="I66" s="61">
        <v>0</v>
      </c>
      <c r="J66" s="61">
        <v>0</v>
      </c>
      <c r="K66" s="61">
        <v>0</v>
      </c>
      <c r="L66" s="61">
        <v>0</v>
      </c>
      <c r="M66" s="61">
        <v>0</v>
      </c>
      <c r="N66" s="61">
        <v>0</v>
      </c>
      <c r="O66" s="61">
        <v>0</v>
      </c>
      <c r="P66" s="61">
        <v>0</v>
      </c>
      <c r="Q66" s="61">
        <v>0</v>
      </c>
      <c r="R66" s="61">
        <v>0</v>
      </c>
      <c r="S66" s="61">
        <v>0</v>
      </c>
      <c r="T66" s="72">
        <v>0</v>
      </c>
      <c r="U66" s="59" t="s">
        <v>301</v>
      </c>
      <c r="V66" s="57" t="s">
        <v>302</v>
      </c>
      <c r="W66" s="60">
        <v>0</v>
      </c>
      <c r="X66" s="26">
        <f t="shared" si="5"/>
        <v>0</v>
      </c>
      <c r="Y66" s="61">
        <v>0</v>
      </c>
      <c r="Z66" s="26">
        <f t="shared" si="3"/>
        <v>0</v>
      </c>
      <c r="AA66" s="62">
        <v>0</v>
      </c>
    </row>
    <row r="67" spans="1:33" s="41" customFormat="1" ht="15" customHeight="1" x14ac:dyDescent="0.25">
      <c r="A67" s="15"/>
      <c r="B67" s="73" t="s">
        <v>303</v>
      </c>
      <c r="C67" s="57" t="s">
        <v>304</v>
      </c>
      <c r="D67" s="60">
        <v>0</v>
      </c>
      <c r="E67" s="60">
        <v>0</v>
      </c>
      <c r="F67" s="58">
        <f t="shared" si="4"/>
        <v>0</v>
      </c>
      <c r="G67" s="61">
        <v>0</v>
      </c>
      <c r="H67" s="61">
        <v>0</v>
      </c>
      <c r="I67" s="61">
        <v>0</v>
      </c>
      <c r="J67" s="61">
        <v>0</v>
      </c>
      <c r="K67" s="61">
        <v>0</v>
      </c>
      <c r="L67" s="61">
        <v>0</v>
      </c>
      <c r="M67" s="61">
        <v>0</v>
      </c>
      <c r="N67" s="61">
        <v>0</v>
      </c>
      <c r="O67" s="61">
        <v>0</v>
      </c>
      <c r="P67" s="61">
        <v>0</v>
      </c>
      <c r="Q67" s="61">
        <v>0</v>
      </c>
      <c r="R67" s="61">
        <v>0</v>
      </c>
      <c r="S67" s="61">
        <v>0</v>
      </c>
      <c r="T67" s="72">
        <v>0</v>
      </c>
      <c r="U67" s="59" t="s">
        <v>305</v>
      </c>
      <c r="V67" s="57" t="s">
        <v>306</v>
      </c>
      <c r="W67" s="60">
        <v>0</v>
      </c>
      <c r="X67" s="26">
        <f t="shared" si="5"/>
        <v>0</v>
      </c>
      <c r="Y67" s="61">
        <v>0</v>
      </c>
      <c r="Z67" s="26">
        <f t="shared" si="3"/>
        <v>0</v>
      </c>
      <c r="AA67" s="62">
        <v>0</v>
      </c>
    </row>
    <row r="68" spans="1:33" s="41" customFormat="1" ht="15" customHeight="1" x14ac:dyDescent="0.25">
      <c r="A68" s="15"/>
      <c r="B68" s="73" t="s">
        <v>307</v>
      </c>
      <c r="C68" s="57" t="s">
        <v>308</v>
      </c>
      <c r="D68" s="60">
        <v>0</v>
      </c>
      <c r="E68" s="60">
        <v>0</v>
      </c>
      <c r="F68" s="58">
        <f t="shared" si="4"/>
        <v>0</v>
      </c>
      <c r="G68" s="61">
        <v>0</v>
      </c>
      <c r="H68" s="61">
        <v>0</v>
      </c>
      <c r="I68" s="61">
        <v>0</v>
      </c>
      <c r="J68" s="61">
        <v>0</v>
      </c>
      <c r="K68" s="61">
        <v>0</v>
      </c>
      <c r="L68" s="61">
        <v>0</v>
      </c>
      <c r="M68" s="61">
        <v>0</v>
      </c>
      <c r="N68" s="61">
        <v>0</v>
      </c>
      <c r="O68" s="61">
        <v>0</v>
      </c>
      <c r="P68" s="61">
        <v>0</v>
      </c>
      <c r="Q68" s="61">
        <v>0</v>
      </c>
      <c r="R68" s="61">
        <v>0</v>
      </c>
      <c r="S68" s="61">
        <v>0</v>
      </c>
      <c r="T68" s="72">
        <v>0</v>
      </c>
      <c r="U68" s="59" t="s">
        <v>309</v>
      </c>
      <c r="V68" s="57" t="s">
        <v>310</v>
      </c>
      <c r="W68" s="60">
        <v>0</v>
      </c>
      <c r="X68" s="26">
        <f t="shared" si="5"/>
        <v>0</v>
      </c>
      <c r="Y68" s="61">
        <v>0</v>
      </c>
      <c r="Z68" s="26">
        <f t="shared" si="3"/>
        <v>0</v>
      </c>
      <c r="AA68" s="62">
        <v>0</v>
      </c>
    </row>
    <row r="69" spans="1:33" s="41" customFormat="1" ht="15" customHeight="1" x14ac:dyDescent="0.25">
      <c r="A69" s="15"/>
      <c r="B69" s="73" t="s">
        <v>311</v>
      </c>
      <c r="C69" s="57" t="s">
        <v>312</v>
      </c>
      <c r="D69" s="60">
        <v>0</v>
      </c>
      <c r="E69" s="60">
        <v>0</v>
      </c>
      <c r="F69" s="58">
        <f t="shared" si="4"/>
        <v>0</v>
      </c>
      <c r="G69" s="61">
        <v>0</v>
      </c>
      <c r="H69" s="61">
        <v>0</v>
      </c>
      <c r="I69" s="61">
        <v>0</v>
      </c>
      <c r="J69" s="61">
        <v>0</v>
      </c>
      <c r="K69" s="61">
        <v>0</v>
      </c>
      <c r="L69" s="61">
        <v>0</v>
      </c>
      <c r="M69" s="61">
        <v>0</v>
      </c>
      <c r="N69" s="61">
        <v>0</v>
      </c>
      <c r="O69" s="61">
        <v>0</v>
      </c>
      <c r="P69" s="61">
        <v>0</v>
      </c>
      <c r="Q69" s="61">
        <v>0</v>
      </c>
      <c r="R69" s="61">
        <v>0</v>
      </c>
      <c r="S69" s="61">
        <v>0</v>
      </c>
      <c r="T69" s="72">
        <v>0</v>
      </c>
      <c r="U69" s="59" t="s">
        <v>313</v>
      </c>
      <c r="V69" s="57" t="s">
        <v>314</v>
      </c>
      <c r="W69" s="60">
        <v>0</v>
      </c>
      <c r="X69" s="26">
        <f t="shared" si="5"/>
        <v>0</v>
      </c>
      <c r="Y69" s="61">
        <v>0</v>
      </c>
      <c r="Z69" s="26">
        <f t="shared" si="3"/>
        <v>0</v>
      </c>
      <c r="AA69" s="62">
        <v>0</v>
      </c>
    </row>
    <row r="70" spans="1:33" s="41" customFormat="1" ht="15" customHeight="1" x14ac:dyDescent="0.25">
      <c r="A70" s="15"/>
      <c r="B70" s="73" t="s">
        <v>315</v>
      </c>
      <c r="C70" s="57" t="s">
        <v>316</v>
      </c>
      <c r="D70" s="60">
        <v>0</v>
      </c>
      <c r="E70" s="60">
        <v>0</v>
      </c>
      <c r="F70" s="58">
        <f t="shared" si="4"/>
        <v>0</v>
      </c>
      <c r="G70" s="61">
        <v>0</v>
      </c>
      <c r="H70" s="61">
        <v>0</v>
      </c>
      <c r="I70" s="61">
        <v>0</v>
      </c>
      <c r="J70" s="61">
        <v>0</v>
      </c>
      <c r="K70" s="61">
        <v>0</v>
      </c>
      <c r="L70" s="61">
        <v>0</v>
      </c>
      <c r="M70" s="61">
        <v>0</v>
      </c>
      <c r="N70" s="61">
        <v>0</v>
      </c>
      <c r="O70" s="61">
        <v>0</v>
      </c>
      <c r="P70" s="61">
        <v>0</v>
      </c>
      <c r="Q70" s="61">
        <v>0</v>
      </c>
      <c r="R70" s="61">
        <v>0</v>
      </c>
      <c r="S70" s="61">
        <v>0</v>
      </c>
      <c r="T70" s="72">
        <v>0</v>
      </c>
      <c r="U70" s="59" t="s">
        <v>317</v>
      </c>
      <c r="V70" s="57" t="s">
        <v>318</v>
      </c>
      <c r="W70" s="60">
        <v>0</v>
      </c>
      <c r="X70" s="26">
        <f t="shared" si="5"/>
        <v>0</v>
      </c>
      <c r="Y70" s="61">
        <v>0</v>
      </c>
      <c r="Z70" s="26">
        <f t="shared" si="3"/>
        <v>0</v>
      </c>
      <c r="AA70" s="62">
        <v>0</v>
      </c>
    </row>
    <row r="71" spans="1:33" s="41" customFormat="1" ht="15" customHeight="1" x14ac:dyDescent="0.25">
      <c r="A71" s="15"/>
      <c r="B71" s="73" t="s">
        <v>319</v>
      </c>
      <c r="C71" s="57" t="s">
        <v>320</v>
      </c>
      <c r="D71" s="60">
        <v>0</v>
      </c>
      <c r="E71" s="60">
        <v>0</v>
      </c>
      <c r="F71" s="58">
        <f t="shared" si="4"/>
        <v>0</v>
      </c>
      <c r="G71" s="61">
        <v>0</v>
      </c>
      <c r="H71" s="61">
        <v>0</v>
      </c>
      <c r="I71" s="61">
        <v>0</v>
      </c>
      <c r="J71" s="61">
        <v>0</v>
      </c>
      <c r="K71" s="61">
        <v>0</v>
      </c>
      <c r="L71" s="61">
        <v>0</v>
      </c>
      <c r="M71" s="61">
        <v>0</v>
      </c>
      <c r="N71" s="61">
        <v>0</v>
      </c>
      <c r="O71" s="61">
        <v>0</v>
      </c>
      <c r="P71" s="61">
        <v>0</v>
      </c>
      <c r="Q71" s="61">
        <v>0</v>
      </c>
      <c r="R71" s="61">
        <v>0</v>
      </c>
      <c r="S71" s="61">
        <v>0</v>
      </c>
      <c r="T71" s="72">
        <v>0</v>
      </c>
      <c r="U71" s="59" t="s">
        <v>321</v>
      </c>
      <c r="V71" s="57" t="s">
        <v>322</v>
      </c>
      <c r="W71" s="60">
        <v>0</v>
      </c>
      <c r="X71" s="26">
        <f t="shared" si="5"/>
        <v>0</v>
      </c>
      <c r="Y71" s="61">
        <v>0</v>
      </c>
      <c r="Z71" s="26">
        <f t="shared" si="3"/>
        <v>0</v>
      </c>
      <c r="AA71" s="62">
        <v>0</v>
      </c>
    </row>
    <row r="72" spans="1:33" s="41" customFormat="1" ht="15" customHeight="1" x14ac:dyDescent="0.25">
      <c r="A72" s="15"/>
      <c r="B72" s="73" t="s">
        <v>323</v>
      </c>
      <c r="C72" s="57" t="s">
        <v>324</v>
      </c>
      <c r="D72" s="60">
        <v>0</v>
      </c>
      <c r="E72" s="60">
        <v>0</v>
      </c>
      <c r="F72" s="58">
        <f t="shared" si="4"/>
        <v>0</v>
      </c>
      <c r="G72" s="61">
        <v>0</v>
      </c>
      <c r="H72" s="61">
        <v>0</v>
      </c>
      <c r="I72" s="61">
        <v>0</v>
      </c>
      <c r="J72" s="61">
        <v>0</v>
      </c>
      <c r="K72" s="61">
        <v>0</v>
      </c>
      <c r="L72" s="61">
        <v>0</v>
      </c>
      <c r="M72" s="61">
        <v>0</v>
      </c>
      <c r="N72" s="61">
        <v>0</v>
      </c>
      <c r="O72" s="61">
        <v>0</v>
      </c>
      <c r="P72" s="61">
        <v>0</v>
      </c>
      <c r="Q72" s="61">
        <v>0</v>
      </c>
      <c r="R72" s="61">
        <v>0</v>
      </c>
      <c r="S72" s="61">
        <v>0</v>
      </c>
      <c r="T72" s="72">
        <v>0</v>
      </c>
      <c r="U72" s="59" t="s">
        <v>325</v>
      </c>
      <c r="V72" s="57" t="s">
        <v>326</v>
      </c>
      <c r="W72" s="60">
        <v>0</v>
      </c>
      <c r="X72" s="26">
        <f t="shared" si="5"/>
        <v>0</v>
      </c>
      <c r="Y72" s="61">
        <v>0</v>
      </c>
      <c r="Z72" s="26">
        <f t="shared" si="3"/>
        <v>0</v>
      </c>
      <c r="AA72" s="62">
        <v>0</v>
      </c>
    </row>
    <row r="73" spans="1:33" s="41" customFormat="1" ht="15" customHeight="1" x14ac:dyDescent="0.25">
      <c r="A73" s="15"/>
      <c r="B73" s="71" t="s">
        <v>327</v>
      </c>
      <c r="C73" s="57" t="s">
        <v>328</v>
      </c>
      <c r="D73" s="60">
        <v>0</v>
      </c>
      <c r="E73" s="60">
        <v>0</v>
      </c>
      <c r="F73" s="58">
        <f t="shared" si="4"/>
        <v>0</v>
      </c>
      <c r="G73" s="61">
        <v>0</v>
      </c>
      <c r="H73" s="61">
        <v>0</v>
      </c>
      <c r="I73" s="61">
        <v>0</v>
      </c>
      <c r="J73" s="61">
        <v>0</v>
      </c>
      <c r="K73" s="61">
        <v>0</v>
      </c>
      <c r="L73" s="61">
        <v>0</v>
      </c>
      <c r="M73" s="61">
        <v>0</v>
      </c>
      <c r="N73" s="61">
        <v>0</v>
      </c>
      <c r="O73" s="61">
        <v>0</v>
      </c>
      <c r="P73" s="61">
        <v>0</v>
      </c>
      <c r="Q73" s="61">
        <v>0</v>
      </c>
      <c r="R73" s="61">
        <v>0</v>
      </c>
      <c r="S73" s="61">
        <v>0</v>
      </c>
      <c r="T73" s="72">
        <v>0</v>
      </c>
      <c r="U73" s="56" t="s">
        <v>329</v>
      </c>
      <c r="V73" s="57" t="s">
        <v>330</v>
      </c>
      <c r="W73" s="60">
        <v>0</v>
      </c>
      <c r="X73" s="26">
        <f t="shared" si="5"/>
        <v>0</v>
      </c>
      <c r="Y73" s="61">
        <v>0</v>
      </c>
      <c r="Z73" s="26">
        <f t="shared" si="3"/>
        <v>0</v>
      </c>
      <c r="AA73" s="62">
        <v>0</v>
      </c>
    </row>
    <row r="74" spans="1:33" s="41" customFormat="1" ht="15" customHeight="1" x14ac:dyDescent="0.25">
      <c r="A74" s="15"/>
      <c r="B74" s="74" t="s">
        <v>331</v>
      </c>
      <c r="C74" s="57" t="s">
        <v>332</v>
      </c>
      <c r="D74" s="60">
        <v>0</v>
      </c>
      <c r="E74" s="60">
        <v>0</v>
      </c>
      <c r="F74" s="58">
        <f t="shared" si="4"/>
        <v>0</v>
      </c>
      <c r="G74" s="61">
        <v>0</v>
      </c>
      <c r="H74" s="61">
        <v>0</v>
      </c>
      <c r="I74" s="61">
        <v>0</v>
      </c>
      <c r="J74" s="61">
        <v>0</v>
      </c>
      <c r="K74" s="61">
        <v>0</v>
      </c>
      <c r="L74" s="61">
        <v>0</v>
      </c>
      <c r="M74" s="61">
        <v>0</v>
      </c>
      <c r="N74" s="61">
        <v>0</v>
      </c>
      <c r="O74" s="61">
        <v>0</v>
      </c>
      <c r="P74" s="61">
        <v>0</v>
      </c>
      <c r="Q74" s="61">
        <v>0</v>
      </c>
      <c r="R74" s="61">
        <v>0</v>
      </c>
      <c r="S74" s="61">
        <v>0</v>
      </c>
      <c r="T74" s="72">
        <v>0</v>
      </c>
      <c r="U74" s="75" t="s">
        <v>333</v>
      </c>
      <c r="V74" s="57" t="s">
        <v>334</v>
      </c>
      <c r="W74" s="60">
        <v>0</v>
      </c>
      <c r="X74" s="26">
        <f t="shared" si="5"/>
        <v>0</v>
      </c>
      <c r="Y74" s="61">
        <v>0</v>
      </c>
      <c r="Z74" s="26">
        <f t="shared" si="3"/>
        <v>0</v>
      </c>
      <c r="AA74" s="62">
        <v>0</v>
      </c>
    </row>
    <row r="75" spans="1:33" s="41" customFormat="1" ht="15" customHeight="1" x14ac:dyDescent="0.25">
      <c r="A75" s="15"/>
      <c r="B75" s="71" t="s">
        <v>335</v>
      </c>
      <c r="C75" s="57" t="s">
        <v>336</v>
      </c>
      <c r="D75" s="60">
        <v>0</v>
      </c>
      <c r="E75" s="60">
        <v>0</v>
      </c>
      <c r="F75" s="58">
        <f t="shared" si="4"/>
        <v>0</v>
      </c>
      <c r="G75" s="61">
        <v>0</v>
      </c>
      <c r="H75" s="61">
        <v>0</v>
      </c>
      <c r="I75" s="61">
        <v>0</v>
      </c>
      <c r="J75" s="61">
        <v>0</v>
      </c>
      <c r="K75" s="61">
        <v>0</v>
      </c>
      <c r="L75" s="61">
        <v>0</v>
      </c>
      <c r="M75" s="61">
        <v>0</v>
      </c>
      <c r="N75" s="61">
        <v>0</v>
      </c>
      <c r="O75" s="61">
        <v>0</v>
      </c>
      <c r="P75" s="61">
        <v>0</v>
      </c>
      <c r="Q75" s="61">
        <v>0</v>
      </c>
      <c r="R75" s="61">
        <v>0</v>
      </c>
      <c r="S75" s="61">
        <v>0</v>
      </c>
      <c r="T75" s="72">
        <v>0</v>
      </c>
      <c r="U75" s="56" t="s">
        <v>337</v>
      </c>
      <c r="V75" s="57" t="s">
        <v>338</v>
      </c>
      <c r="W75" s="60">
        <v>0</v>
      </c>
      <c r="X75" s="26">
        <f t="shared" si="5"/>
        <v>0</v>
      </c>
      <c r="Y75" s="61">
        <v>0</v>
      </c>
      <c r="Z75" s="26">
        <f t="shared" si="3"/>
        <v>0</v>
      </c>
      <c r="AA75" s="62">
        <v>0</v>
      </c>
    </row>
    <row r="76" spans="1:33" s="41" customFormat="1" ht="25.95" customHeight="1" x14ac:dyDescent="0.25">
      <c r="A76" s="15"/>
      <c r="B76" s="74" t="s">
        <v>339</v>
      </c>
      <c r="C76" s="57" t="s">
        <v>340</v>
      </c>
      <c r="D76" s="60">
        <v>0</v>
      </c>
      <c r="E76" s="60">
        <v>0</v>
      </c>
      <c r="F76" s="58">
        <f t="shared" si="4"/>
        <v>0</v>
      </c>
      <c r="G76" s="61">
        <v>0</v>
      </c>
      <c r="H76" s="61">
        <v>0</v>
      </c>
      <c r="I76" s="61">
        <v>0</v>
      </c>
      <c r="J76" s="61">
        <v>0</v>
      </c>
      <c r="K76" s="61">
        <v>0</v>
      </c>
      <c r="L76" s="61">
        <v>0</v>
      </c>
      <c r="M76" s="61">
        <v>0</v>
      </c>
      <c r="N76" s="61">
        <v>0</v>
      </c>
      <c r="O76" s="61">
        <v>0</v>
      </c>
      <c r="P76" s="61">
        <v>0</v>
      </c>
      <c r="Q76" s="61">
        <v>0</v>
      </c>
      <c r="R76" s="61">
        <v>0</v>
      </c>
      <c r="S76" s="61">
        <v>0</v>
      </c>
      <c r="T76" s="72">
        <v>0</v>
      </c>
      <c r="U76" s="75" t="s">
        <v>341</v>
      </c>
      <c r="V76" s="57" t="s">
        <v>342</v>
      </c>
      <c r="W76" s="60">
        <v>0</v>
      </c>
      <c r="X76" s="26">
        <f t="shared" si="5"/>
        <v>0</v>
      </c>
      <c r="Y76" s="61">
        <v>0</v>
      </c>
      <c r="Z76" s="26">
        <f t="shared" si="3"/>
        <v>0</v>
      </c>
      <c r="AA76" s="62">
        <v>0</v>
      </c>
    </row>
    <row r="77" spans="1:33" s="41" customFormat="1" ht="15" customHeight="1" x14ac:dyDescent="0.25">
      <c r="A77" s="15"/>
      <c r="B77" s="71" t="s">
        <v>343</v>
      </c>
      <c r="C77" s="57" t="s">
        <v>344</v>
      </c>
      <c r="D77" s="60">
        <v>0</v>
      </c>
      <c r="E77" s="60">
        <v>0</v>
      </c>
      <c r="F77" s="58">
        <f t="shared" si="4"/>
        <v>0</v>
      </c>
      <c r="G77" s="61">
        <v>0</v>
      </c>
      <c r="H77" s="61">
        <v>0</v>
      </c>
      <c r="I77" s="61">
        <v>0</v>
      </c>
      <c r="J77" s="61">
        <v>0</v>
      </c>
      <c r="K77" s="61">
        <v>0</v>
      </c>
      <c r="L77" s="61">
        <v>0</v>
      </c>
      <c r="M77" s="61">
        <v>0</v>
      </c>
      <c r="N77" s="61">
        <v>0</v>
      </c>
      <c r="O77" s="61">
        <v>0</v>
      </c>
      <c r="P77" s="61">
        <v>0</v>
      </c>
      <c r="Q77" s="61">
        <v>0</v>
      </c>
      <c r="R77" s="61">
        <v>0</v>
      </c>
      <c r="S77" s="61">
        <v>0</v>
      </c>
      <c r="T77" s="72">
        <v>0</v>
      </c>
      <c r="U77" s="56" t="s">
        <v>345</v>
      </c>
      <c r="V77" s="57" t="s">
        <v>346</v>
      </c>
      <c r="W77" s="60">
        <v>0</v>
      </c>
      <c r="X77" s="26">
        <f t="shared" si="5"/>
        <v>0</v>
      </c>
      <c r="Y77" s="61">
        <v>0</v>
      </c>
      <c r="Z77" s="26">
        <f t="shared" si="3"/>
        <v>0</v>
      </c>
      <c r="AA77" s="62">
        <v>0</v>
      </c>
    </row>
    <row r="78" spans="1:33" s="41" customFormat="1" ht="42" customHeight="1" x14ac:dyDescent="0.25">
      <c r="A78" s="15"/>
      <c r="B78" s="71" t="s">
        <v>347</v>
      </c>
      <c r="C78" s="64" t="s">
        <v>348</v>
      </c>
      <c r="D78" s="65">
        <v>0</v>
      </c>
      <c r="E78" s="65">
        <v>0</v>
      </c>
      <c r="F78" s="76">
        <f t="shared" si="4"/>
        <v>0</v>
      </c>
      <c r="G78" s="66">
        <v>0</v>
      </c>
      <c r="H78" s="66">
        <v>0</v>
      </c>
      <c r="I78" s="66">
        <v>0</v>
      </c>
      <c r="J78" s="66">
        <v>0</v>
      </c>
      <c r="K78" s="66">
        <v>0</v>
      </c>
      <c r="L78" s="66">
        <v>0</v>
      </c>
      <c r="M78" s="66">
        <v>0</v>
      </c>
      <c r="N78" s="66">
        <v>0</v>
      </c>
      <c r="O78" s="66">
        <v>0</v>
      </c>
      <c r="P78" s="66">
        <v>0</v>
      </c>
      <c r="Q78" s="66">
        <v>0</v>
      </c>
      <c r="R78" s="66">
        <v>0</v>
      </c>
      <c r="S78" s="66">
        <v>0</v>
      </c>
      <c r="T78" s="77">
        <v>0</v>
      </c>
      <c r="U78" s="56" t="s">
        <v>349</v>
      </c>
      <c r="V78" s="64" t="s">
        <v>350</v>
      </c>
      <c r="W78" s="65">
        <v>0</v>
      </c>
      <c r="X78" s="32">
        <f t="shared" si="5"/>
        <v>0</v>
      </c>
      <c r="Y78" s="66">
        <v>0</v>
      </c>
      <c r="Z78" s="32">
        <f t="shared" si="3"/>
        <v>0</v>
      </c>
      <c r="AA78" s="67">
        <v>0</v>
      </c>
    </row>
    <row r="79" spans="1:33" s="38" customFormat="1" ht="12" customHeight="1" x14ac:dyDescent="0.2">
      <c r="T79" s="39" t="s">
        <v>351</v>
      </c>
      <c r="AG79" s="39" t="s">
        <v>352</v>
      </c>
    </row>
    <row r="80" spans="1:33" s="41" customFormat="1" ht="13.95" customHeight="1" x14ac:dyDescent="0.25">
      <c r="A80" s="15"/>
      <c r="B80" s="42" t="s">
        <v>19</v>
      </c>
      <c r="C80" s="210" t="s">
        <v>20</v>
      </c>
      <c r="D80" s="188" t="s">
        <v>87</v>
      </c>
      <c r="E80" s="188"/>
      <c r="F80" s="134" t="s">
        <v>88</v>
      </c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6" t="s">
        <v>19</v>
      </c>
      <c r="V80" s="150" t="s">
        <v>20</v>
      </c>
      <c r="W80" s="134" t="s">
        <v>89</v>
      </c>
      <c r="X80" s="134"/>
      <c r="Y80" s="188" t="s">
        <v>90</v>
      </c>
      <c r="Z80" s="188"/>
      <c r="AA80" s="210" t="s">
        <v>91</v>
      </c>
    </row>
    <row r="81" spans="1:27" s="41" customFormat="1" ht="13.95" customHeight="1" x14ac:dyDescent="0.25">
      <c r="A81" s="15"/>
      <c r="B81" s="210" t="s">
        <v>92</v>
      </c>
      <c r="C81" s="211"/>
      <c r="D81" s="210" t="s">
        <v>93</v>
      </c>
      <c r="E81" s="210" t="s">
        <v>94</v>
      </c>
      <c r="F81" s="150" t="s">
        <v>95</v>
      </c>
      <c r="G81" s="213" t="s">
        <v>96</v>
      </c>
      <c r="H81" s="213"/>
      <c r="I81" s="213"/>
      <c r="J81" s="213"/>
      <c r="K81" s="213"/>
      <c r="L81" s="213"/>
      <c r="M81" s="213"/>
      <c r="N81" s="213"/>
      <c r="O81" s="213"/>
      <c r="P81" s="213"/>
      <c r="Q81" s="213"/>
      <c r="R81" s="213"/>
      <c r="S81" s="213"/>
      <c r="T81" s="213"/>
      <c r="U81" s="210" t="s">
        <v>97</v>
      </c>
      <c r="V81" s="182"/>
      <c r="W81" s="210" t="s">
        <v>98</v>
      </c>
      <c r="X81" s="210" t="s">
        <v>99</v>
      </c>
      <c r="Y81" s="210" t="s">
        <v>100</v>
      </c>
      <c r="Z81" s="210" t="s">
        <v>101</v>
      </c>
      <c r="AA81" s="211"/>
    </row>
    <row r="82" spans="1:27" s="41" customFormat="1" ht="13.95" customHeight="1" x14ac:dyDescent="0.25">
      <c r="B82" s="211"/>
      <c r="C82" s="211"/>
      <c r="D82" s="211"/>
      <c r="E82" s="211"/>
      <c r="F82" s="182"/>
      <c r="G82" s="210" t="s">
        <v>102</v>
      </c>
      <c r="H82" s="188" t="s">
        <v>103</v>
      </c>
      <c r="I82" s="188"/>
      <c r="J82" s="188"/>
      <c r="K82" s="188"/>
      <c r="L82" s="188"/>
      <c r="M82" s="188"/>
      <c r="N82" s="188"/>
      <c r="O82" s="188"/>
      <c r="P82" s="188"/>
      <c r="Q82" s="188"/>
      <c r="R82" s="150" t="s">
        <v>104</v>
      </c>
      <c r="S82" s="150" t="s">
        <v>105</v>
      </c>
      <c r="T82" s="150" t="s">
        <v>106</v>
      </c>
      <c r="U82" s="211"/>
      <c r="V82" s="182"/>
      <c r="W82" s="211"/>
      <c r="X82" s="211"/>
      <c r="Y82" s="211"/>
      <c r="Z82" s="211"/>
      <c r="AA82" s="211"/>
    </row>
    <row r="83" spans="1:27" s="41" customFormat="1" ht="115.05" customHeight="1" x14ac:dyDescent="0.25">
      <c r="B83" s="212"/>
      <c r="C83" s="212"/>
      <c r="D83" s="212"/>
      <c r="E83" s="212"/>
      <c r="F83" s="153"/>
      <c r="G83" s="212"/>
      <c r="H83" s="42" t="s">
        <v>107</v>
      </c>
      <c r="I83" s="42" t="s">
        <v>108</v>
      </c>
      <c r="J83" s="42" t="s">
        <v>109</v>
      </c>
      <c r="K83" s="42" t="s">
        <v>110</v>
      </c>
      <c r="L83" s="42" t="s">
        <v>111</v>
      </c>
      <c r="M83" s="42" t="s">
        <v>112</v>
      </c>
      <c r="N83" s="16" t="s">
        <v>113</v>
      </c>
      <c r="O83" s="16" t="s">
        <v>114</v>
      </c>
      <c r="P83" s="42" t="s">
        <v>115</v>
      </c>
      <c r="Q83" s="42" t="s">
        <v>116</v>
      </c>
      <c r="R83" s="153"/>
      <c r="S83" s="153"/>
      <c r="T83" s="153"/>
      <c r="U83" s="212"/>
      <c r="V83" s="153"/>
      <c r="W83" s="212"/>
      <c r="X83" s="212"/>
      <c r="Y83" s="212"/>
      <c r="Z83" s="212"/>
      <c r="AA83" s="212"/>
    </row>
    <row r="84" spans="1:27" s="45" customFormat="1" ht="12" customHeight="1" x14ac:dyDescent="0.2">
      <c r="A84" s="46"/>
      <c r="B84" s="47" t="s">
        <v>27</v>
      </c>
      <c r="C84" s="19" t="s">
        <v>28</v>
      </c>
      <c r="D84" s="47" t="s">
        <v>29</v>
      </c>
      <c r="E84" s="47" t="s">
        <v>30</v>
      </c>
      <c r="F84" s="47" t="s">
        <v>31</v>
      </c>
      <c r="G84" s="47" t="s">
        <v>32</v>
      </c>
      <c r="H84" s="47" t="s">
        <v>33</v>
      </c>
      <c r="I84" s="47" t="s">
        <v>117</v>
      </c>
      <c r="J84" s="47" t="s">
        <v>118</v>
      </c>
      <c r="K84" s="47" t="s">
        <v>119</v>
      </c>
      <c r="L84" s="47" t="s">
        <v>120</v>
      </c>
      <c r="M84" s="47" t="s">
        <v>121</v>
      </c>
      <c r="N84" s="47" t="s">
        <v>122</v>
      </c>
      <c r="O84" s="47" t="s">
        <v>123</v>
      </c>
      <c r="P84" s="47" t="s">
        <v>6</v>
      </c>
      <c r="Q84" s="47" t="s">
        <v>124</v>
      </c>
      <c r="R84" s="47" t="s">
        <v>125</v>
      </c>
      <c r="S84" s="47" t="s">
        <v>126</v>
      </c>
      <c r="T84" s="47" t="s">
        <v>127</v>
      </c>
      <c r="U84" s="47" t="s">
        <v>128</v>
      </c>
      <c r="V84" s="19" t="s">
        <v>129</v>
      </c>
      <c r="W84" s="47" t="s">
        <v>130</v>
      </c>
      <c r="X84" s="47" t="s">
        <v>131</v>
      </c>
      <c r="Y84" s="47" t="s">
        <v>132</v>
      </c>
      <c r="Z84" s="47" t="s">
        <v>133</v>
      </c>
      <c r="AA84" s="47" t="s">
        <v>134</v>
      </c>
    </row>
    <row r="85" spans="1:27" s="41" customFormat="1" ht="31.05" customHeight="1" x14ac:dyDescent="0.25">
      <c r="A85" s="15"/>
      <c r="B85" s="71" t="s">
        <v>353</v>
      </c>
      <c r="C85" s="68" t="s">
        <v>354</v>
      </c>
      <c r="D85" s="69">
        <f>IF(D86="-",0,D86) + IF(D90="-",0,D90) + IF(D94="-",0,D94)</f>
        <v>0</v>
      </c>
      <c r="E85" s="69">
        <f>IF(E86="-",0,E86) + IF(E90="-",0,E90) + IF(E94="-",0,E94)</f>
        <v>0</v>
      </c>
      <c r="F85" s="78">
        <f>IF(F86="-",0,F86) + IF(F88="-",0,F88) + IF(F90="-",0,F90) + IF(F92="-",0,F92) + IF(F94="-",0,F94)</f>
        <v>0</v>
      </c>
      <c r="G85" s="78">
        <f>IF(G86="-",0,G86) + IF(G88="-",0,G88) + IF(G90="-",0,G90) + IF(G92="-",0,G92) + IF(G94="-",0,G94)</f>
        <v>0</v>
      </c>
      <c r="H85" s="78">
        <f>IF(H86="-",0,H86) + IF(H88="-",0,H88) + IF(H90="-",0,H90) + IF(H92="-",0,H92) + IF(H94="-",0,H94)</f>
        <v>0</v>
      </c>
      <c r="I85" s="78">
        <f t="shared" ref="I85:O85" si="6">IF(I86="-",0,I86) + IF(I90="-",0,I90) + IF(I94="-",0,I94)</f>
        <v>0</v>
      </c>
      <c r="J85" s="78">
        <f t="shared" si="6"/>
        <v>0</v>
      </c>
      <c r="K85" s="78">
        <f t="shared" si="6"/>
        <v>0</v>
      </c>
      <c r="L85" s="78">
        <f t="shared" si="6"/>
        <v>0</v>
      </c>
      <c r="M85" s="78">
        <f t="shared" si="6"/>
        <v>0</v>
      </c>
      <c r="N85" s="78">
        <f t="shared" si="6"/>
        <v>0</v>
      </c>
      <c r="O85" s="78">
        <f t="shared" si="6"/>
        <v>0</v>
      </c>
      <c r="P85" s="78">
        <f>IF(P86="-",0,P86) + IF(P88="-",0,P88) + IF(P90="-",0,P90) + IF(P92="-",0,P92) + IF(P94="-",0,P94)</f>
        <v>0</v>
      </c>
      <c r="Q85" s="78">
        <f>IF(Q86="-",0,Q86) + IF(Q88="-",0,Q88) + IF(Q90="-",0,Q90) + IF(Q92="-",0,Q92) + IF(Q94="-",0,Q94)</f>
        <v>0</v>
      </c>
      <c r="R85" s="78">
        <f>IF(R86="-",0,R86) + IF(R88="-",0,R88) + IF(R90="-",0,R90) + IF(R92="-",0,R92) + IF(R94="-",0,R94)</f>
        <v>0</v>
      </c>
      <c r="S85" s="78">
        <f>IF(S86="-",0,S86) + IF(S88="-",0,S88) + IF(S90="-",0,S90) + IF(S92="-",0,S92) + IF(S94="-",0,S94)</f>
        <v>0</v>
      </c>
      <c r="T85" s="79">
        <f>IF(T86="-",0,T86) + IF(T88="-",0,T88) + IF(T90="-",0,T90) + IF(T92="-",0,T92) + IF(T94="-",0,T94)</f>
        <v>0</v>
      </c>
      <c r="U85" s="56" t="s">
        <v>355</v>
      </c>
      <c r="V85" s="68" t="s">
        <v>356</v>
      </c>
      <c r="W85" s="69">
        <f>IF(W86="-",0,W86) + IF(W87="-",0,W87) + IF(W88="-",0,W88) + IF(W90="-",0,W90) + IF(W91="-",0,W91) + IF(W92="-",0,W92) + IF(W94="-",0,W94)</f>
        <v>0</v>
      </c>
      <c r="X85" s="69">
        <f>IF((IF(E85="-",0,E85))=0,0,(IF(W85="-",0,W85))/(IF(E85="-",0,E85)))</f>
        <v>0</v>
      </c>
      <c r="Y85" s="78">
        <f>IF(Y86="-",0,Y86) + IF(Y87="-",0,Y87) + IF(Y88="-",0,Y88) + IF(Y90="-",0,Y90) + IF(Y91="-",0,Y91) + IF(Y92="-",0,Y92) + IF(Y94="-",0,Y94)</f>
        <v>0</v>
      </c>
      <c r="Z85" s="69">
        <f>IF((IF(W85="-",0,W85))=0,0,(IF(Y85="-",0,Y85))/(IF(W85="-",0,W85)))</f>
        <v>0</v>
      </c>
      <c r="AA85" s="80">
        <f>IF(AA86="-",0,AA86) + IF(AA87="-",0,AA87) + IF(AA88="-",0,AA88) + IF(AA90="-",0,AA90) + IF(AA91="-",0,AA91) + IF(AA92="-",0,AA92) + IF(AA94="-",0,AA94)</f>
        <v>0</v>
      </c>
    </row>
    <row r="86" spans="1:27" s="41" customFormat="1" ht="15" customHeight="1" x14ac:dyDescent="0.25">
      <c r="A86" s="15"/>
      <c r="B86" s="200" t="s">
        <v>357</v>
      </c>
      <c r="C86" s="167" t="s">
        <v>358</v>
      </c>
      <c r="D86" s="169">
        <v>0</v>
      </c>
      <c r="E86" s="169">
        <v>0</v>
      </c>
      <c r="F86" s="197">
        <f>IF(G86="-",0,G86) + IF(H86="-",0,H86) + IF(J86="-",0,J86) + IF(K86="-",0,K86) + IF(L86="-",0,L86) + IF(M86="-",0,M86) + IF(P86="-",0,P86) + IF(Q86="-",0,Q86) + IF(R86="-",0,R86) + IF(S86="-",0,S86)</f>
        <v>0</v>
      </c>
      <c r="G86" s="171">
        <v>0</v>
      </c>
      <c r="H86" s="171">
        <v>0</v>
      </c>
      <c r="I86" s="171">
        <v>0</v>
      </c>
      <c r="J86" s="171">
        <v>0</v>
      </c>
      <c r="K86" s="171">
        <v>0</v>
      </c>
      <c r="L86" s="171">
        <v>0</v>
      </c>
      <c r="M86" s="171">
        <v>0</v>
      </c>
      <c r="N86" s="171">
        <v>0</v>
      </c>
      <c r="O86" s="171">
        <v>0</v>
      </c>
      <c r="P86" s="171">
        <v>0</v>
      </c>
      <c r="Q86" s="171">
        <v>0</v>
      </c>
      <c r="R86" s="171">
        <v>0</v>
      </c>
      <c r="S86" s="171">
        <v>0</v>
      </c>
      <c r="T86" s="177">
        <v>0</v>
      </c>
      <c r="U86" s="59" t="s">
        <v>359</v>
      </c>
      <c r="V86" s="57" t="s">
        <v>360</v>
      </c>
      <c r="W86" s="60">
        <v>0</v>
      </c>
      <c r="X86" s="26">
        <f>IF((IF(E86="-",0,E86))=0,0,(IF(W86="-",0,W86))/(IF(E86="-",0,E86)))</f>
        <v>0</v>
      </c>
      <c r="Y86" s="61">
        <v>0</v>
      </c>
      <c r="Z86" s="26">
        <f>IF((IF(W86="-",0,W86))=0,0,(IF(Y86="-",0,Y86))/(IF(W86="-",0,W86)))</f>
        <v>0</v>
      </c>
      <c r="AA86" s="62">
        <v>0</v>
      </c>
    </row>
    <row r="87" spans="1:27" s="41" customFormat="1" ht="15" customHeight="1" x14ac:dyDescent="0.25">
      <c r="B87" s="201"/>
      <c r="C87" s="168"/>
      <c r="D87" s="170"/>
      <c r="E87" s="170"/>
      <c r="F87" s="202"/>
      <c r="G87" s="172"/>
      <c r="H87" s="172"/>
      <c r="I87" s="172"/>
      <c r="J87" s="172"/>
      <c r="K87" s="172"/>
      <c r="L87" s="172"/>
      <c r="M87" s="172"/>
      <c r="N87" s="172"/>
      <c r="O87" s="172"/>
      <c r="P87" s="172"/>
      <c r="Q87" s="172"/>
      <c r="R87" s="172"/>
      <c r="S87" s="172"/>
      <c r="T87" s="199"/>
      <c r="U87" s="59" t="s">
        <v>361</v>
      </c>
      <c r="V87" s="57" t="s">
        <v>362</v>
      </c>
      <c r="W87" s="60">
        <v>0</v>
      </c>
      <c r="X87" s="26">
        <f>IF((IF(E86="-",0,E86))=0,0,(IF(W87="-",0,W87))/(IF(E86="-",0,E86)))</f>
        <v>0</v>
      </c>
      <c r="Y87" s="61">
        <v>0</v>
      </c>
      <c r="Z87" s="26">
        <f>IF((IF(W87="-",0,W87))=0,0,(IF(Y87="-",0,Y87))/(IF(W87="-",0,W87)))</f>
        <v>0</v>
      </c>
      <c r="AA87" s="62">
        <v>0</v>
      </c>
    </row>
    <row r="88" spans="1:27" s="41" customFormat="1" ht="15" customHeight="1" x14ac:dyDescent="0.25">
      <c r="A88" s="15"/>
      <c r="B88" s="165" t="s">
        <v>363</v>
      </c>
      <c r="C88" s="167" t="s">
        <v>364</v>
      </c>
      <c r="D88" s="150" t="s">
        <v>139</v>
      </c>
      <c r="E88" s="150" t="s">
        <v>139</v>
      </c>
      <c r="F88" s="197">
        <f>IF(G88="-",0,G88) + IF(H88="-",0,H88) + IF(P88="-",0,P88) + IF(Q88="-",0,Q88) + IF(R88="-",0,R88) + IF(S88="-",0,S88)</f>
        <v>0</v>
      </c>
      <c r="G88" s="171">
        <v>0</v>
      </c>
      <c r="H88" s="171">
        <v>0</v>
      </c>
      <c r="I88" s="150" t="s">
        <v>139</v>
      </c>
      <c r="J88" s="150" t="s">
        <v>139</v>
      </c>
      <c r="K88" s="150" t="s">
        <v>139</v>
      </c>
      <c r="L88" s="150" t="s">
        <v>139</v>
      </c>
      <c r="M88" s="150" t="s">
        <v>139</v>
      </c>
      <c r="N88" s="150" t="s">
        <v>139</v>
      </c>
      <c r="O88" s="150" t="s">
        <v>139</v>
      </c>
      <c r="P88" s="171">
        <v>0</v>
      </c>
      <c r="Q88" s="171">
        <v>0</v>
      </c>
      <c r="R88" s="171">
        <v>0</v>
      </c>
      <c r="S88" s="171">
        <v>0</v>
      </c>
      <c r="T88" s="177">
        <v>0</v>
      </c>
      <c r="U88" s="59" t="s">
        <v>365</v>
      </c>
      <c r="V88" s="57" t="s">
        <v>366</v>
      </c>
      <c r="W88" s="60">
        <v>0</v>
      </c>
      <c r="X88" s="16" t="s">
        <v>139</v>
      </c>
      <c r="Y88" s="61">
        <v>0</v>
      </c>
      <c r="Z88" s="26">
        <f>IF((IF(W88="-",0,W88))=0,0,(IF(Y88="-",0,Y88))/(IF(W88="-",0,W88)))</f>
        <v>0</v>
      </c>
      <c r="AA88" s="62">
        <v>0</v>
      </c>
    </row>
    <row r="89" spans="1:27" s="41" customFormat="1" ht="15" customHeight="1" x14ac:dyDescent="0.25">
      <c r="B89" s="166"/>
      <c r="C89" s="168"/>
      <c r="D89" s="153"/>
      <c r="E89" s="153"/>
      <c r="F89" s="202"/>
      <c r="G89" s="172"/>
      <c r="H89" s="172"/>
      <c r="I89" s="153"/>
      <c r="J89" s="153"/>
      <c r="K89" s="153"/>
      <c r="L89" s="153"/>
      <c r="M89" s="153"/>
      <c r="N89" s="153"/>
      <c r="O89" s="153"/>
      <c r="P89" s="172"/>
      <c r="Q89" s="172"/>
      <c r="R89" s="172"/>
      <c r="S89" s="172"/>
      <c r="T89" s="199"/>
      <c r="U89" s="59" t="s">
        <v>367</v>
      </c>
      <c r="V89" s="57" t="s">
        <v>368</v>
      </c>
      <c r="W89" s="60">
        <v>0</v>
      </c>
      <c r="X89" s="16" t="s">
        <v>139</v>
      </c>
      <c r="Y89" s="16" t="s">
        <v>139</v>
      </c>
      <c r="Z89" s="16" t="s">
        <v>139</v>
      </c>
      <c r="AA89" s="55" t="s">
        <v>139</v>
      </c>
    </row>
    <row r="90" spans="1:27" s="41" customFormat="1" ht="15" customHeight="1" x14ac:dyDescent="0.25">
      <c r="A90" s="15"/>
      <c r="B90" s="200" t="s">
        <v>369</v>
      </c>
      <c r="C90" s="167" t="s">
        <v>370</v>
      </c>
      <c r="D90" s="169">
        <v>0</v>
      </c>
      <c r="E90" s="169">
        <v>0</v>
      </c>
      <c r="F90" s="197">
        <f>IF(G90="-",0,G90) + IF(H90="-",0,H90) + IF(J90="-",0,J90) + IF(K90="-",0,K90) + IF(L90="-",0,L90) + IF(M90="-",0,M90) + IF(P90="-",0,P90) + IF(Q90="-",0,Q90) + IF(R90="-",0,R90) + IF(S90="-",0,S90)</f>
        <v>0</v>
      </c>
      <c r="G90" s="171">
        <v>0</v>
      </c>
      <c r="H90" s="171">
        <v>0</v>
      </c>
      <c r="I90" s="171">
        <v>0</v>
      </c>
      <c r="J90" s="171">
        <v>0</v>
      </c>
      <c r="K90" s="171">
        <v>0</v>
      </c>
      <c r="L90" s="171">
        <v>0</v>
      </c>
      <c r="M90" s="171">
        <v>0</v>
      </c>
      <c r="N90" s="171">
        <v>0</v>
      </c>
      <c r="O90" s="171">
        <v>0</v>
      </c>
      <c r="P90" s="171">
        <v>0</v>
      </c>
      <c r="Q90" s="171">
        <v>0</v>
      </c>
      <c r="R90" s="171">
        <v>0</v>
      </c>
      <c r="S90" s="171">
        <v>0</v>
      </c>
      <c r="T90" s="177">
        <v>0</v>
      </c>
      <c r="U90" s="59" t="s">
        <v>371</v>
      </c>
      <c r="V90" s="57" t="s">
        <v>372</v>
      </c>
      <c r="W90" s="60">
        <v>0</v>
      </c>
      <c r="X90" s="26">
        <f>IF((IF(E90="-",0,E90))=0,0,(IF(W90="-",0,W90))/(IF(E90="-",0,E90)))</f>
        <v>0</v>
      </c>
      <c r="Y90" s="61">
        <v>0</v>
      </c>
      <c r="Z90" s="26">
        <f>IF((IF(W90="-",0,W90))=0,0,(IF(Y90="-",0,Y90))/(IF(W90="-",0,W90)))</f>
        <v>0</v>
      </c>
      <c r="AA90" s="62">
        <v>0</v>
      </c>
    </row>
    <row r="91" spans="1:27" s="41" customFormat="1" ht="15" customHeight="1" x14ac:dyDescent="0.25">
      <c r="B91" s="201"/>
      <c r="C91" s="168"/>
      <c r="D91" s="170"/>
      <c r="E91" s="170"/>
      <c r="F91" s="202"/>
      <c r="G91" s="172"/>
      <c r="H91" s="172"/>
      <c r="I91" s="172"/>
      <c r="J91" s="172"/>
      <c r="K91" s="172"/>
      <c r="L91" s="172"/>
      <c r="M91" s="172"/>
      <c r="N91" s="172"/>
      <c r="O91" s="172"/>
      <c r="P91" s="172"/>
      <c r="Q91" s="172"/>
      <c r="R91" s="172"/>
      <c r="S91" s="172"/>
      <c r="T91" s="199"/>
      <c r="U91" s="59" t="s">
        <v>373</v>
      </c>
      <c r="V91" s="57" t="s">
        <v>374</v>
      </c>
      <c r="W91" s="60">
        <v>0</v>
      </c>
      <c r="X91" s="26">
        <f>IF((IF(E90="-",0,E90))=0,0,(IF(W91="-",0,W91))/(IF(E90="-",0,E90)))</f>
        <v>0</v>
      </c>
      <c r="Y91" s="61">
        <v>0</v>
      </c>
      <c r="Z91" s="26">
        <f>IF((IF(W91="-",0,W91))=0,0,(IF(Y91="-",0,Y91))/(IF(W91="-",0,W91)))</f>
        <v>0</v>
      </c>
      <c r="AA91" s="62">
        <v>0</v>
      </c>
    </row>
    <row r="92" spans="1:27" s="41" customFormat="1" ht="15" customHeight="1" x14ac:dyDescent="0.25">
      <c r="A92" s="15"/>
      <c r="B92" s="200" t="s">
        <v>375</v>
      </c>
      <c r="C92" s="167" t="s">
        <v>376</v>
      </c>
      <c r="D92" s="150" t="s">
        <v>139</v>
      </c>
      <c r="E92" s="150" t="s">
        <v>139</v>
      </c>
      <c r="F92" s="197">
        <f>IF(G92="-",0,G92) + IF(H92="-",0,H92) + IF(P92="-",0,P92) + IF(Q92="-",0,Q92) + IF(R92="-",0,R92) + IF(S92="-",0,S92)</f>
        <v>0</v>
      </c>
      <c r="G92" s="171">
        <v>0</v>
      </c>
      <c r="H92" s="171">
        <v>0</v>
      </c>
      <c r="I92" s="150" t="s">
        <v>139</v>
      </c>
      <c r="J92" s="150" t="s">
        <v>139</v>
      </c>
      <c r="K92" s="150" t="s">
        <v>139</v>
      </c>
      <c r="L92" s="150" t="s">
        <v>139</v>
      </c>
      <c r="M92" s="150" t="s">
        <v>139</v>
      </c>
      <c r="N92" s="150" t="s">
        <v>139</v>
      </c>
      <c r="O92" s="150" t="s">
        <v>139</v>
      </c>
      <c r="P92" s="171">
        <v>0</v>
      </c>
      <c r="Q92" s="171">
        <v>0</v>
      </c>
      <c r="R92" s="171">
        <v>0</v>
      </c>
      <c r="S92" s="171">
        <v>0</v>
      </c>
      <c r="T92" s="177">
        <v>0</v>
      </c>
      <c r="U92" s="59" t="s">
        <v>377</v>
      </c>
      <c r="V92" s="57" t="s">
        <v>378</v>
      </c>
      <c r="W92" s="60">
        <v>0</v>
      </c>
      <c r="X92" s="16" t="s">
        <v>139</v>
      </c>
      <c r="Y92" s="61">
        <v>0</v>
      </c>
      <c r="Z92" s="26">
        <f>IF((IF(W92="-",0,W92))=0,0,(IF(Y92="-",0,Y92))/(IF(W92="-",0,W92)))</f>
        <v>0</v>
      </c>
      <c r="AA92" s="62">
        <v>0</v>
      </c>
    </row>
    <row r="93" spans="1:27" s="41" customFormat="1" ht="15" customHeight="1" x14ac:dyDescent="0.25">
      <c r="B93" s="201"/>
      <c r="C93" s="168"/>
      <c r="D93" s="153"/>
      <c r="E93" s="153"/>
      <c r="F93" s="202"/>
      <c r="G93" s="172"/>
      <c r="H93" s="172"/>
      <c r="I93" s="153"/>
      <c r="J93" s="153"/>
      <c r="K93" s="153"/>
      <c r="L93" s="153"/>
      <c r="M93" s="153"/>
      <c r="N93" s="153"/>
      <c r="O93" s="153"/>
      <c r="P93" s="172"/>
      <c r="Q93" s="172"/>
      <c r="R93" s="172"/>
      <c r="S93" s="172"/>
      <c r="T93" s="199"/>
      <c r="U93" s="59" t="s">
        <v>379</v>
      </c>
      <c r="V93" s="57" t="s">
        <v>380</v>
      </c>
      <c r="W93" s="60">
        <v>0</v>
      </c>
      <c r="X93" s="16" t="s">
        <v>139</v>
      </c>
      <c r="Y93" s="16" t="s">
        <v>139</v>
      </c>
      <c r="Z93" s="16" t="s">
        <v>139</v>
      </c>
      <c r="AA93" s="55" t="s">
        <v>139</v>
      </c>
    </row>
    <row r="94" spans="1:27" s="41" customFormat="1" ht="31.05" customHeight="1" x14ac:dyDescent="0.25">
      <c r="A94" s="15"/>
      <c r="B94" s="73" t="s">
        <v>381</v>
      </c>
      <c r="C94" s="57" t="s">
        <v>382</v>
      </c>
      <c r="D94" s="60">
        <v>0</v>
      </c>
      <c r="E94" s="60">
        <v>0</v>
      </c>
      <c r="F94" s="58">
        <f>IF(G94="-",0,G94) + IF(H94="-",0,H94) + IF(J94="-",0,J94) + IF(K94="-",0,K94) + IF(L94="-",0,L94) + IF(M94="-",0,M94) + IF(P94="-",0,P94) + IF(Q94="-",0,Q94) + IF(R94="-",0,R94) + IF(S94="-",0,S94)</f>
        <v>0</v>
      </c>
      <c r="G94" s="61">
        <v>0</v>
      </c>
      <c r="H94" s="61">
        <v>0</v>
      </c>
      <c r="I94" s="61">
        <v>0</v>
      </c>
      <c r="J94" s="61">
        <v>0</v>
      </c>
      <c r="K94" s="61">
        <v>0</v>
      </c>
      <c r="L94" s="61">
        <v>0</v>
      </c>
      <c r="M94" s="61">
        <v>0</v>
      </c>
      <c r="N94" s="61">
        <v>0</v>
      </c>
      <c r="O94" s="61">
        <v>0</v>
      </c>
      <c r="P94" s="61">
        <v>0</v>
      </c>
      <c r="Q94" s="61">
        <v>0</v>
      </c>
      <c r="R94" s="61">
        <v>0</v>
      </c>
      <c r="S94" s="61">
        <v>0</v>
      </c>
      <c r="T94" s="72">
        <v>0</v>
      </c>
      <c r="U94" s="59" t="s">
        <v>383</v>
      </c>
      <c r="V94" s="57" t="s">
        <v>384</v>
      </c>
      <c r="W94" s="60">
        <v>0</v>
      </c>
      <c r="X94" s="26">
        <f>IF((IF(E94="-",0,E94))=0,0,(IF(W94="-",0,W94))/(IF(E94="-",0,E94)))</f>
        <v>0</v>
      </c>
      <c r="Y94" s="61">
        <v>0</v>
      </c>
      <c r="Z94" s="26">
        <f>IF((IF(W94="-",0,W94))=0,0,(IF(Y94="-",0,Y94))/(IF(W94="-",0,W94)))</f>
        <v>0</v>
      </c>
      <c r="AA94" s="62">
        <v>0</v>
      </c>
    </row>
    <row r="95" spans="1:27" s="41" customFormat="1" ht="42" customHeight="1" x14ac:dyDescent="0.25">
      <c r="A95" s="15"/>
      <c r="B95" s="71" t="s">
        <v>385</v>
      </c>
      <c r="C95" s="57" t="s">
        <v>386</v>
      </c>
      <c r="D95" s="26">
        <f>IF(D96="-",0,D96) + IF(D101="-",0,D101) + IF(D106="-",0,D106) + IF(D107="-",0,D107) + IF(D112="-",0,D112)</f>
        <v>0</v>
      </c>
      <c r="E95" s="26">
        <f>IF(E96="-",0,E96) + IF(E101="-",0,E101) + IF(E106="-",0,E106) + IF(E107="-",0,E107) + IF(E108="-",0,E108) + IF(E110="-",0,E110) + IF(E112="-",0,E112)</f>
        <v>0</v>
      </c>
      <c r="F95" s="58">
        <f>IF(F96="-",0,F96) + IF(F101="-",0,F101) + IF(F106="-",0,F106) + IF(F107="-",0,F107) + IF(F108="-",0,F108) + IF(F110="-",0,F110) + IF(F112="-",0,F112) + IF(F114="-",0,F114) + IF(F115="-",0,F115)</f>
        <v>0</v>
      </c>
      <c r="G95" s="58">
        <f>IF(G96="-",0,G96) + IF(G101="-",0,G101) + IF(G106="-",0,G106) + IF(G107="-",0,G107) + IF(G108="-",0,G108) + IF(G110="-",0,G110) + IF(G112="-",0,G112) + IF(G114="-",0,G114) + IF(G115="-",0,G115)</f>
        <v>0</v>
      </c>
      <c r="H95" s="58">
        <f>IF(H96="-",0,H96) + IF(H101="-",0,H101) + IF(H106="-",0,H106) + IF(H107="-",0,H107) + IF(H108="-",0,H108) + IF(H110="-",0,H110) + IF(H112="-",0,H112)</f>
        <v>0</v>
      </c>
      <c r="I95" s="58">
        <f>IF(I96="-",0,I96) + IF(I101="-",0,I101) + IF(I106="-",0,I106) + IF(I107="-",0,I107) + IF(I112="-",0,I112)</f>
        <v>0</v>
      </c>
      <c r="J95" s="58">
        <f>IF(J96="-",0,J96) + IF(J101="-",0,J101) + IF(J106="-",0,J106) + IF(J107="-",0,J107) + IF(J108="-",0,J108) + IF(J110="-",0,J110) + IF(J112="-",0,J112) + IF(J114="-",0,J114) + IF(J115="-",0,J115)</f>
        <v>0</v>
      </c>
      <c r="K95" s="58">
        <f>IF(K96="-",0,K96) + IF(K101="-",0,K101) + IF(K106="-",0,K106) + IF(K107="-",0,K107) + IF(K108="-",0,K108) + IF(K110="-",0,K110) + IF(K112="-",0,K112)</f>
        <v>0</v>
      </c>
      <c r="L95" s="58">
        <f>IF(L96="-",0,L96) + IF(L101="-",0,L101) + IF(L106="-",0,L106) + IF(L107="-",0,L107) + IF(L108="-",0,L108) + IF(L110="-",0,L110) + IF(L112="-",0,L112)</f>
        <v>0</v>
      </c>
      <c r="M95" s="58">
        <f>IF(M96="-",0,M96) + IF(M101="-",0,M101) + IF(M106="-",0,M106) + IF(M107="-",0,M107) + IF(M108="-",0,M108) + IF(M110="-",0,M110) + IF(M112="-",0,M112) + IF(M114="-",0,M114) + IF(M115="-",0,M115)</f>
        <v>0</v>
      </c>
      <c r="N95" s="58">
        <f>IF(N96="-",0,N96) + IF(N101="-",0,N101) + IF(N106="-",0,N106) + IF(N107="-",0,N107) + IF(N108="-",0,N108) + IF(N110="-",0,N110) + IF(N112="-",0,N112) + IF(N114="-",0,N114) + IF(N115="-",0,N115)</f>
        <v>0</v>
      </c>
      <c r="O95" s="58">
        <f>IF(O96="-",0,O96) + IF(O101="-",0,O101) + IF(O106="-",0,O106) + IF(O107="-",0,O107) + IF(O108="-",0,O108) + IF(O110="-",0,O110) + IF(O112="-",0,O112) + IF(O114="-",0,O114) + IF(O115="-",0,O115)</f>
        <v>0</v>
      </c>
      <c r="P95" s="58">
        <f>IF(P96="-",0,P96) + IF(P101="-",0,P101) + IF(P106="-",0,P106) + IF(P107="-",0,P107) + IF(P108="-",0,P108) + IF(P110="-",0,P110) + IF(P112="-",0,P112) + IF(P114="-",0,P114) + IF(P115="-",0,P115)</f>
        <v>0</v>
      </c>
      <c r="Q95" s="58">
        <f>IF(Q96="-",0,Q96) + IF(Q101="-",0,Q101) + IF(Q106="-",0,Q106) + IF(Q107="-",0,Q107) + IF(Q108="-",0,Q108) + IF(Q110="-",0,Q110) + IF(Q112="-",0,Q112) + IF(Q114="-",0,Q114) + IF(Q115="-",0,Q115)</f>
        <v>0</v>
      </c>
      <c r="R95" s="58">
        <f>IF(R96="-",0,R96) + IF(R101="-",0,R101) + IF(R106="-",0,R106) + IF(R107="-",0,R107) + IF(R108="-",0,R108) + IF(R110="-",0,R110) + IF(R112="-",0,R112)</f>
        <v>0</v>
      </c>
      <c r="S95" s="58">
        <f>IF(S96="-",0,S96) + IF(S101="-",0,S101) + IF(S106="-",0,S106) + IF(S107="-",0,S107) + IF(S108="-",0,S108) + IF(S110="-",0,S110) + IF(S112="-",0,S112) + IF(S114="-",0,S114) + IF(S115="-",0,S115)</f>
        <v>0</v>
      </c>
      <c r="T95" s="81">
        <f>IF(T96="-",0,T96) + IF(T101="-",0,T101) + IF(T106="-",0,T106) + IF(T107="-",0,T107) + IF(T108="-",0,T108) + IF(T110="-",0,T110) + IF(T112="-",0,T112) + IF(T114="-",0,T114) + IF(T115="-",0,T115)</f>
        <v>0</v>
      </c>
      <c r="U95" s="56" t="s">
        <v>387</v>
      </c>
      <c r="V95" s="57" t="s">
        <v>388</v>
      </c>
      <c r="W95" s="26">
        <f>IF(W96="-",0,W96) + IF(W97="-",0,W97) + IF(W98="-",0,W98) + IF(W99="-",0,W99) + IF(W100="-",0,W100) + IF(W101="-",0,W101) + IF(W102="-",0,W102) + IF(W103="-",0,W103) + IF(W104="-",0,W104) + IF(W105="-",0,W105) + IF(W106="-",0,W106) + IF(W107="-",0,W107) + IF(W108="-",0,W108) + IF(W109="-",0,W109) + IF(W110="-",0,W110) + IF(W111="-",0,W111) + IF(W112="-",0,W112) + IF(W114="-",0,W114) + IF(W115="-",0,W115)</f>
        <v>0</v>
      </c>
      <c r="X95" s="16" t="s">
        <v>139</v>
      </c>
      <c r="Y95" s="58">
        <f>IF(Y96="-",0,Y96) + IF(Y97="-",0,Y97) + IF(Y98="-",0,Y98) + IF(Y99="-",0,Y99) + IF(Y100="-",0,Y100) + IF(Y101="-",0,Y101) + IF(Y102="-",0,Y102) + IF(Y103="-",0,Y103) + IF(Y104="-",0,Y104) + IF(Y105="-",0,Y105) + IF(Y106="-",0,Y106) + IF(Y107="-",0,Y107) + IF(Y108="-",0,Y108) + IF(Y109="-",0,Y109) + IF(Y110="-",0,Y110) + IF(Y111="-",0,Y111) + IF(Y112="-",0,Y112) + IF(Y114="-",0,Y114) + IF(Y115="-",0,Y115)</f>
        <v>0</v>
      </c>
      <c r="Z95" s="16" t="s">
        <v>139</v>
      </c>
      <c r="AA95" s="27">
        <f>IF(AA96="-",0,AA96) + IF(AA97="-",0,AA97) + IF(AA98="-",0,AA98) + IF(AA100="-",0,AA100) + IF(AA101="-",0,AA101) + IF(AA102="-",0,AA102) + IF(AA103="-",0,AA103) + IF(AA105="-",0,AA105) + IF(AA106="-",0,AA106) + IF(AA107="-",0,AA107) + IF(AA108="-",0,AA108) + IF(AA109="-",0,AA109) + IF(AA110="-",0,AA110) + IF(AA111="-",0,AA111)</f>
        <v>0</v>
      </c>
    </row>
    <row r="96" spans="1:27" s="41" customFormat="1" ht="15" customHeight="1" x14ac:dyDescent="0.25">
      <c r="A96" s="15"/>
      <c r="B96" s="200" t="s">
        <v>389</v>
      </c>
      <c r="C96" s="167" t="s">
        <v>390</v>
      </c>
      <c r="D96" s="169">
        <v>0</v>
      </c>
      <c r="E96" s="169">
        <v>0</v>
      </c>
      <c r="F96" s="197">
        <f>IF(G96="-",0,G96) + IF(H96="-",0,H96) + IF(J96="-",0,J96) + IF(K96="-",0,K96) + IF(L96="-",0,L96) + IF(M96="-",0,M96) + IF(P96="-",0,P96) + IF(Q96="-",0,Q96) + IF(R96="-",0,R96) + IF(S96="-",0,S96)</f>
        <v>0</v>
      </c>
      <c r="G96" s="171">
        <v>0</v>
      </c>
      <c r="H96" s="171">
        <v>0</v>
      </c>
      <c r="I96" s="171">
        <v>0</v>
      </c>
      <c r="J96" s="171">
        <v>0</v>
      </c>
      <c r="K96" s="171">
        <v>0</v>
      </c>
      <c r="L96" s="171">
        <v>0</v>
      </c>
      <c r="M96" s="171">
        <v>0</v>
      </c>
      <c r="N96" s="171">
        <v>0</v>
      </c>
      <c r="O96" s="171">
        <v>0</v>
      </c>
      <c r="P96" s="171">
        <v>0</v>
      </c>
      <c r="Q96" s="171">
        <v>0</v>
      </c>
      <c r="R96" s="171">
        <v>0</v>
      </c>
      <c r="S96" s="171">
        <v>0</v>
      </c>
      <c r="T96" s="177">
        <v>0</v>
      </c>
      <c r="U96" s="59" t="s">
        <v>391</v>
      </c>
      <c r="V96" s="57" t="s">
        <v>392</v>
      </c>
      <c r="W96" s="60">
        <v>0</v>
      </c>
      <c r="X96" s="16" t="s">
        <v>139</v>
      </c>
      <c r="Y96" s="61">
        <v>0</v>
      </c>
      <c r="Z96" s="26">
        <f t="shared" ref="Z96:Z115" si="7">IF((IF(W96="-",0,W96))=0,0,(IF(Y96="-",0,Y96))/(IF(W96="-",0,W96)))</f>
        <v>0</v>
      </c>
      <c r="AA96" s="82">
        <v>0</v>
      </c>
    </row>
    <row r="97" spans="1:27" s="41" customFormat="1" ht="15" customHeight="1" x14ac:dyDescent="0.25">
      <c r="B97" s="209"/>
      <c r="C97" s="205"/>
      <c r="D97" s="206"/>
      <c r="E97" s="206"/>
      <c r="F97" s="207"/>
      <c r="G97" s="208"/>
      <c r="H97" s="208"/>
      <c r="I97" s="208"/>
      <c r="J97" s="208"/>
      <c r="K97" s="208"/>
      <c r="L97" s="208"/>
      <c r="M97" s="208"/>
      <c r="N97" s="208"/>
      <c r="O97" s="208"/>
      <c r="P97" s="208"/>
      <c r="Q97" s="208"/>
      <c r="R97" s="208"/>
      <c r="S97" s="208"/>
      <c r="T97" s="203"/>
      <c r="U97" s="59" t="s">
        <v>393</v>
      </c>
      <c r="V97" s="57" t="s">
        <v>394</v>
      </c>
      <c r="W97" s="60">
        <v>0</v>
      </c>
      <c r="X97" s="16" t="s">
        <v>139</v>
      </c>
      <c r="Y97" s="61">
        <v>0</v>
      </c>
      <c r="Z97" s="26">
        <f t="shared" si="7"/>
        <v>0</v>
      </c>
      <c r="AA97" s="82">
        <v>0</v>
      </c>
    </row>
    <row r="98" spans="1:27" s="41" customFormat="1" ht="15" customHeight="1" x14ac:dyDescent="0.25">
      <c r="B98" s="209"/>
      <c r="C98" s="205"/>
      <c r="D98" s="206"/>
      <c r="E98" s="206"/>
      <c r="F98" s="207"/>
      <c r="G98" s="208"/>
      <c r="H98" s="208"/>
      <c r="I98" s="208"/>
      <c r="J98" s="208"/>
      <c r="K98" s="208"/>
      <c r="L98" s="208"/>
      <c r="M98" s="208"/>
      <c r="N98" s="208"/>
      <c r="O98" s="208"/>
      <c r="P98" s="208"/>
      <c r="Q98" s="208"/>
      <c r="R98" s="208"/>
      <c r="S98" s="208"/>
      <c r="T98" s="203"/>
      <c r="U98" s="59" t="s">
        <v>395</v>
      </c>
      <c r="V98" s="57" t="s">
        <v>396</v>
      </c>
      <c r="W98" s="60">
        <v>0</v>
      </c>
      <c r="X98" s="16" t="s">
        <v>139</v>
      </c>
      <c r="Y98" s="61">
        <v>0</v>
      </c>
      <c r="Z98" s="26">
        <f t="shared" si="7"/>
        <v>0</v>
      </c>
      <c r="AA98" s="82">
        <v>0</v>
      </c>
    </row>
    <row r="99" spans="1:27" s="41" customFormat="1" ht="15" customHeight="1" x14ac:dyDescent="0.25">
      <c r="B99" s="201"/>
      <c r="C99" s="168"/>
      <c r="D99" s="170"/>
      <c r="E99" s="170"/>
      <c r="F99" s="202"/>
      <c r="G99" s="172"/>
      <c r="H99" s="172"/>
      <c r="I99" s="172"/>
      <c r="J99" s="172"/>
      <c r="K99" s="172"/>
      <c r="L99" s="172"/>
      <c r="M99" s="172"/>
      <c r="N99" s="172"/>
      <c r="O99" s="172"/>
      <c r="P99" s="172"/>
      <c r="Q99" s="172"/>
      <c r="R99" s="172"/>
      <c r="S99" s="172"/>
      <c r="T99" s="199"/>
      <c r="U99" s="59" t="s">
        <v>397</v>
      </c>
      <c r="V99" s="57" t="s">
        <v>398</v>
      </c>
      <c r="W99" s="60">
        <v>0</v>
      </c>
      <c r="X99" s="16" t="s">
        <v>139</v>
      </c>
      <c r="Y99" s="61">
        <v>0</v>
      </c>
      <c r="Z99" s="26">
        <f t="shared" si="7"/>
        <v>0</v>
      </c>
      <c r="AA99" s="83" t="s">
        <v>139</v>
      </c>
    </row>
    <row r="100" spans="1:27" s="41" customFormat="1" ht="15" customHeight="1" x14ac:dyDescent="0.25">
      <c r="A100" s="15"/>
      <c r="B100" s="84" t="s">
        <v>399</v>
      </c>
      <c r="C100" s="57" t="s">
        <v>400</v>
      </c>
      <c r="D100" s="60">
        <v>0</v>
      </c>
      <c r="E100" s="60">
        <v>0</v>
      </c>
      <c r="F100" s="58">
        <f>IF(G100="-",0,G100) + IF(H100="-",0,H100) + IF(J100="-",0,J100) + IF(K100="-",0,K100) + IF(L100="-",0,L100) + IF(M100="-",0,M100) + IF(P100="-",0,P100) + IF(Q100="-",0,Q100) + IF(R100="-",0,R100) + IF(S100="-",0,S100)</f>
        <v>0</v>
      </c>
      <c r="G100" s="61">
        <v>0</v>
      </c>
      <c r="H100" s="61">
        <v>0</v>
      </c>
      <c r="I100" s="61">
        <v>0</v>
      </c>
      <c r="J100" s="61">
        <v>0</v>
      </c>
      <c r="K100" s="61">
        <v>0</v>
      </c>
      <c r="L100" s="61">
        <v>0</v>
      </c>
      <c r="M100" s="61">
        <v>0</v>
      </c>
      <c r="N100" s="61">
        <v>0</v>
      </c>
      <c r="O100" s="61">
        <v>0</v>
      </c>
      <c r="P100" s="61">
        <v>0</v>
      </c>
      <c r="Q100" s="61">
        <v>0</v>
      </c>
      <c r="R100" s="61">
        <v>0</v>
      </c>
      <c r="S100" s="61">
        <v>0</v>
      </c>
      <c r="T100" s="72">
        <v>0</v>
      </c>
      <c r="U100" s="85" t="s">
        <v>401</v>
      </c>
      <c r="V100" s="57" t="s">
        <v>402</v>
      </c>
      <c r="W100" s="60">
        <v>0</v>
      </c>
      <c r="X100" s="26">
        <f>IF((IF(E100="-",0,E100))=0,0,(IF(W100="-",0,W100))/(IF(E100="-",0,E100)))</f>
        <v>0</v>
      </c>
      <c r="Y100" s="61">
        <v>0</v>
      </c>
      <c r="Z100" s="26">
        <f t="shared" si="7"/>
        <v>0</v>
      </c>
      <c r="AA100" s="62">
        <v>0</v>
      </c>
    </row>
    <row r="101" spans="1:27" s="41" customFormat="1" ht="15" customHeight="1" x14ac:dyDescent="0.25">
      <c r="A101" s="15"/>
      <c r="B101" s="165" t="s">
        <v>403</v>
      </c>
      <c r="C101" s="167" t="s">
        <v>404</v>
      </c>
      <c r="D101" s="169">
        <v>0</v>
      </c>
      <c r="E101" s="169">
        <v>0</v>
      </c>
      <c r="F101" s="197">
        <f>IF(G101="-",0,G101) + IF(H101="-",0,H101) + IF(J101="-",0,J101) + IF(K101="-",0,K101) + IF(L101="-",0,L101) + IF(M101="-",0,M101) + IF(P101="-",0,P101) + IF(Q101="-",0,Q101) + IF(R101="-",0,R101) + IF(S101="-",0,S101)</f>
        <v>0</v>
      </c>
      <c r="G101" s="171">
        <v>0</v>
      </c>
      <c r="H101" s="171">
        <v>0</v>
      </c>
      <c r="I101" s="171">
        <v>0</v>
      </c>
      <c r="J101" s="171">
        <v>0</v>
      </c>
      <c r="K101" s="171">
        <v>0</v>
      </c>
      <c r="L101" s="171">
        <v>0</v>
      </c>
      <c r="M101" s="171">
        <v>0</v>
      </c>
      <c r="N101" s="171">
        <v>0</v>
      </c>
      <c r="O101" s="171">
        <v>0</v>
      </c>
      <c r="P101" s="171">
        <v>0</v>
      </c>
      <c r="Q101" s="171">
        <v>0</v>
      </c>
      <c r="R101" s="171">
        <v>0</v>
      </c>
      <c r="S101" s="171">
        <v>0</v>
      </c>
      <c r="T101" s="177">
        <v>0</v>
      </c>
      <c r="U101" s="59" t="s">
        <v>391</v>
      </c>
      <c r="V101" s="57" t="s">
        <v>405</v>
      </c>
      <c r="W101" s="60">
        <v>0</v>
      </c>
      <c r="X101" s="16" t="s">
        <v>139</v>
      </c>
      <c r="Y101" s="61">
        <v>0</v>
      </c>
      <c r="Z101" s="26">
        <f t="shared" si="7"/>
        <v>0</v>
      </c>
      <c r="AA101" s="82">
        <v>0</v>
      </c>
    </row>
    <row r="102" spans="1:27" s="41" customFormat="1" ht="15" customHeight="1" x14ac:dyDescent="0.25">
      <c r="B102" s="204"/>
      <c r="C102" s="205"/>
      <c r="D102" s="206"/>
      <c r="E102" s="206"/>
      <c r="F102" s="207"/>
      <c r="G102" s="208"/>
      <c r="H102" s="208"/>
      <c r="I102" s="208"/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  <c r="T102" s="203"/>
      <c r="U102" s="59" t="s">
        <v>393</v>
      </c>
      <c r="V102" s="57" t="s">
        <v>406</v>
      </c>
      <c r="W102" s="60">
        <v>0</v>
      </c>
      <c r="X102" s="16" t="s">
        <v>139</v>
      </c>
      <c r="Y102" s="61">
        <v>0</v>
      </c>
      <c r="Z102" s="26">
        <f t="shared" si="7"/>
        <v>0</v>
      </c>
      <c r="AA102" s="82">
        <v>0</v>
      </c>
    </row>
    <row r="103" spans="1:27" s="41" customFormat="1" ht="15" customHeight="1" x14ac:dyDescent="0.25">
      <c r="B103" s="204"/>
      <c r="C103" s="205"/>
      <c r="D103" s="206"/>
      <c r="E103" s="206"/>
      <c r="F103" s="207"/>
      <c r="G103" s="208"/>
      <c r="H103" s="208"/>
      <c r="I103" s="208"/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3"/>
      <c r="U103" s="59" t="s">
        <v>395</v>
      </c>
      <c r="V103" s="57" t="s">
        <v>407</v>
      </c>
      <c r="W103" s="60">
        <v>0</v>
      </c>
      <c r="X103" s="16" t="s">
        <v>139</v>
      </c>
      <c r="Y103" s="61">
        <v>0</v>
      </c>
      <c r="Z103" s="26">
        <f t="shared" si="7"/>
        <v>0</v>
      </c>
      <c r="AA103" s="82">
        <v>0</v>
      </c>
    </row>
    <row r="104" spans="1:27" s="41" customFormat="1" ht="15" customHeight="1" x14ac:dyDescent="0.25">
      <c r="B104" s="166"/>
      <c r="C104" s="168"/>
      <c r="D104" s="170"/>
      <c r="E104" s="170"/>
      <c r="F104" s="202"/>
      <c r="G104" s="172"/>
      <c r="H104" s="172"/>
      <c r="I104" s="172"/>
      <c r="J104" s="172"/>
      <c r="K104" s="172"/>
      <c r="L104" s="172"/>
      <c r="M104" s="172"/>
      <c r="N104" s="172"/>
      <c r="O104" s="172"/>
      <c r="P104" s="172"/>
      <c r="Q104" s="172"/>
      <c r="R104" s="172"/>
      <c r="S104" s="172"/>
      <c r="T104" s="199"/>
      <c r="U104" s="59" t="s">
        <v>397</v>
      </c>
      <c r="V104" s="57" t="s">
        <v>408</v>
      </c>
      <c r="W104" s="60">
        <v>0</v>
      </c>
      <c r="X104" s="16" t="s">
        <v>139</v>
      </c>
      <c r="Y104" s="61">
        <v>0</v>
      </c>
      <c r="Z104" s="26">
        <f t="shared" si="7"/>
        <v>0</v>
      </c>
      <c r="AA104" s="83" t="s">
        <v>139</v>
      </c>
    </row>
    <row r="105" spans="1:27" s="41" customFormat="1" ht="15" customHeight="1" x14ac:dyDescent="0.25">
      <c r="A105" s="15"/>
      <c r="B105" s="84" t="s">
        <v>409</v>
      </c>
      <c r="C105" s="57" t="s">
        <v>410</v>
      </c>
      <c r="D105" s="60">
        <v>0</v>
      </c>
      <c r="E105" s="60">
        <v>0</v>
      </c>
      <c r="F105" s="58">
        <f>IF(G105="-",0,G105) + IF(H105="-",0,H105) + IF(J105="-",0,J105) + IF(K105="-",0,K105) + IF(L105="-",0,L105) + IF(M105="-",0,M105) + IF(P105="-",0,P105) + IF(Q105="-",0,Q105) + IF(R105="-",0,R105) + IF(S105="-",0,S105)</f>
        <v>0</v>
      </c>
      <c r="G105" s="61">
        <v>0</v>
      </c>
      <c r="H105" s="61">
        <v>0</v>
      </c>
      <c r="I105" s="61">
        <v>0</v>
      </c>
      <c r="J105" s="61">
        <v>0</v>
      </c>
      <c r="K105" s="61">
        <v>0</v>
      </c>
      <c r="L105" s="61">
        <v>0</v>
      </c>
      <c r="M105" s="61">
        <v>0</v>
      </c>
      <c r="N105" s="61">
        <v>0</v>
      </c>
      <c r="O105" s="61">
        <v>0</v>
      </c>
      <c r="P105" s="61">
        <v>0</v>
      </c>
      <c r="Q105" s="61">
        <v>0</v>
      </c>
      <c r="R105" s="61">
        <v>0</v>
      </c>
      <c r="S105" s="61">
        <v>0</v>
      </c>
      <c r="T105" s="72">
        <v>0</v>
      </c>
      <c r="U105" s="85" t="s">
        <v>401</v>
      </c>
      <c r="V105" s="57" t="s">
        <v>411</v>
      </c>
      <c r="W105" s="60">
        <v>0</v>
      </c>
      <c r="X105" s="26">
        <f>IF((IF(E105="-",0,E105))=0,0,(IF(W105="-",0,W105))/(IF(E105="-",0,E105)))</f>
        <v>0</v>
      </c>
      <c r="Y105" s="61">
        <v>0</v>
      </c>
      <c r="Z105" s="26">
        <f t="shared" si="7"/>
        <v>0</v>
      </c>
      <c r="AA105" s="62">
        <v>0</v>
      </c>
    </row>
    <row r="106" spans="1:27" s="41" customFormat="1" ht="15" customHeight="1" x14ac:dyDescent="0.25">
      <c r="A106" s="15"/>
      <c r="B106" s="59" t="s">
        <v>412</v>
      </c>
      <c r="C106" s="57" t="s">
        <v>413</v>
      </c>
      <c r="D106" s="60">
        <v>0</v>
      </c>
      <c r="E106" s="60">
        <v>0</v>
      </c>
      <c r="F106" s="58">
        <f>IF(G106="-",0,G106) + IF(H106="-",0,H106) + IF(J106="-",0,J106) + IF(K106="-",0,K106) + IF(L106="-",0,L106) + IF(M106="-",0,M106) + IF(P106="-",0,P106) + IF(Q106="-",0,Q106) + IF(R106="-",0,R106) + IF(S106="-",0,S106)</f>
        <v>0</v>
      </c>
      <c r="G106" s="61">
        <v>0</v>
      </c>
      <c r="H106" s="61">
        <v>0</v>
      </c>
      <c r="I106" s="61">
        <v>0</v>
      </c>
      <c r="J106" s="61">
        <v>0</v>
      </c>
      <c r="K106" s="61">
        <v>0</v>
      </c>
      <c r="L106" s="61">
        <v>0</v>
      </c>
      <c r="M106" s="61">
        <v>0</v>
      </c>
      <c r="N106" s="61">
        <v>0</v>
      </c>
      <c r="O106" s="61">
        <v>0</v>
      </c>
      <c r="P106" s="61">
        <v>0</v>
      </c>
      <c r="Q106" s="61">
        <v>0</v>
      </c>
      <c r="R106" s="61">
        <v>0</v>
      </c>
      <c r="S106" s="61">
        <v>0</v>
      </c>
      <c r="T106" s="72">
        <v>0</v>
      </c>
      <c r="U106" s="59" t="s">
        <v>395</v>
      </c>
      <c r="V106" s="57" t="s">
        <v>414</v>
      </c>
      <c r="W106" s="60">
        <v>0</v>
      </c>
      <c r="X106" s="26">
        <f>IF((IF(E106="-",0,E106))=0,0,(IF(W106="-",0,W106))/(IF(E106="-",0,E106)))</f>
        <v>0</v>
      </c>
      <c r="Y106" s="61">
        <v>0</v>
      </c>
      <c r="Z106" s="26">
        <f t="shared" si="7"/>
        <v>0</v>
      </c>
      <c r="AA106" s="62">
        <v>0</v>
      </c>
    </row>
    <row r="107" spans="1:27" s="41" customFormat="1" ht="15" customHeight="1" x14ac:dyDescent="0.25">
      <c r="A107" s="15"/>
      <c r="B107" s="73" t="s">
        <v>415</v>
      </c>
      <c r="C107" s="57" t="s">
        <v>416</v>
      </c>
      <c r="D107" s="60">
        <v>0</v>
      </c>
      <c r="E107" s="60">
        <v>0</v>
      </c>
      <c r="F107" s="58">
        <f>IF(G107="-",0,G107) + IF(H107="-",0,H107) + IF(J107="-",0,J107) + IF(K107="-",0,K107) + IF(L107="-",0,L107) + IF(M107="-",0,M107) + IF(P107="-",0,P107) + IF(Q107="-",0,Q107) + IF(R107="-",0,R107) + IF(S107="-",0,S107)</f>
        <v>0</v>
      </c>
      <c r="G107" s="61">
        <v>0</v>
      </c>
      <c r="H107" s="61">
        <v>0</v>
      </c>
      <c r="I107" s="61">
        <v>0</v>
      </c>
      <c r="J107" s="61">
        <v>0</v>
      </c>
      <c r="K107" s="61">
        <v>0</v>
      </c>
      <c r="L107" s="61">
        <v>0</v>
      </c>
      <c r="M107" s="61">
        <v>0</v>
      </c>
      <c r="N107" s="61">
        <v>0</v>
      </c>
      <c r="O107" s="61">
        <v>0</v>
      </c>
      <c r="P107" s="61">
        <v>0</v>
      </c>
      <c r="Q107" s="61">
        <v>0</v>
      </c>
      <c r="R107" s="61">
        <v>0</v>
      </c>
      <c r="S107" s="61">
        <v>0</v>
      </c>
      <c r="T107" s="72">
        <v>0</v>
      </c>
      <c r="U107" s="59" t="s">
        <v>395</v>
      </c>
      <c r="V107" s="57" t="s">
        <v>417</v>
      </c>
      <c r="W107" s="60">
        <v>0</v>
      </c>
      <c r="X107" s="26">
        <f>IF((IF(E107="-",0,E107))=0,0,(IF(W107="-",0,W107))/(IF(E107="-",0,E107)))</f>
        <v>0</v>
      </c>
      <c r="Y107" s="61">
        <v>0</v>
      </c>
      <c r="Z107" s="26">
        <f t="shared" si="7"/>
        <v>0</v>
      </c>
      <c r="AA107" s="62">
        <v>0</v>
      </c>
    </row>
    <row r="108" spans="1:27" s="41" customFormat="1" ht="15" customHeight="1" x14ac:dyDescent="0.25">
      <c r="A108" s="15"/>
      <c r="B108" s="200" t="s">
        <v>418</v>
      </c>
      <c r="C108" s="167" t="s">
        <v>419</v>
      </c>
      <c r="D108" s="150" t="s">
        <v>139</v>
      </c>
      <c r="E108" s="169">
        <v>0</v>
      </c>
      <c r="F108" s="197">
        <f>IF(G108="-",0,G108) + IF(H108="-",0,H108) + IF(J108="-",0,J108) + IF(K108="-",0,K108) + IF(L108="-",0,L108) + IF(M108="-",0,M108) + IF(P108="-",0,P108) + IF(Q108="-",0,Q108) + IF(R108="-",0,R108) + IF(S108="-",0,S108)</f>
        <v>0</v>
      </c>
      <c r="G108" s="171">
        <v>0</v>
      </c>
      <c r="H108" s="171">
        <v>0</v>
      </c>
      <c r="I108" s="150" t="s">
        <v>139</v>
      </c>
      <c r="J108" s="171">
        <v>0</v>
      </c>
      <c r="K108" s="171">
        <v>0</v>
      </c>
      <c r="L108" s="171">
        <v>0</v>
      </c>
      <c r="M108" s="171">
        <v>0</v>
      </c>
      <c r="N108" s="171">
        <v>0</v>
      </c>
      <c r="O108" s="171">
        <v>0</v>
      </c>
      <c r="P108" s="171">
        <v>0</v>
      </c>
      <c r="Q108" s="171">
        <v>0</v>
      </c>
      <c r="R108" s="171">
        <v>0</v>
      </c>
      <c r="S108" s="171">
        <v>0</v>
      </c>
      <c r="T108" s="177">
        <v>0</v>
      </c>
      <c r="U108" s="59" t="s">
        <v>397</v>
      </c>
      <c r="V108" s="57" t="s">
        <v>420</v>
      </c>
      <c r="W108" s="60">
        <v>0</v>
      </c>
      <c r="X108" s="16" t="s">
        <v>139</v>
      </c>
      <c r="Y108" s="61">
        <v>0</v>
      </c>
      <c r="Z108" s="26">
        <f t="shared" si="7"/>
        <v>0</v>
      </c>
      <c r="AA108" s="62">
        <v>0</v>
      </c>
    </row>
    <row r="109" spans="1:27" s="41" customFormat="1" ht="15" customHeight="1" x14ac:dyDescent="0.25">
      <c r="B109" s="201"/>
      <c r="C109" s="168"/>
      <c r="D109" s="153"/>
      <c r="E109" s="170"/>
      <c r="F109" s="202"/>
      <c r="G109" s="172"/>
      <c r="H109" s="172"/>
      <c r="I109" s="153"/>
      <c r="J109" s="172"/>
      <c r="K109" s="172"/>
      <c r="L109" s="172"/>
      <c r="M109" s="172"/>
      <c r="N109" s="172"/>
      <c r="O109" s="172"/>
      <c r="P109" s="172"/>
      <c r="Q109" s="172"/>
      <c r="R109" s="172"/>
      <c r="S109" s="172"/>
      <c r="T109" s="199"/>
      <c r="U109" s="59" t="s">
        <v>401</v>
      </c>
      <c r="V109" s="57" t="s">
        <v>421</v>
      </c>
      <c r="W109" s="60">
        <v>0</v>
      </c>
      <c r="X109" s="26">
        <f>IF((IF(E108="-",0,E108))=0,0,(IF(W109="-",0,W109))/(IF(E108="-",0,E108)))</f>
        <v>0</v>
      </c>
      <c r="Y109" s="61">
        <v>0</v>
      </c>
      <c r="Z109" s="26">
        <f t="shared" si="7"/>
        <v>0</v>
      </c>
      <c r="AA109" s="62">
        <v>0</v>
      </c>
    </row>
    <row r="110" spans="1:27" s="41" customFormat="1" ht="15" customHeight="1" x14ac:dyDescent="0.25">
      <c r="A110" s="15"/>
      <c r="B110" s="200" t="s">
        <v>422</v>
      </c>
      <c r="C110" s="167" t="s">
        <v>423</v>
      </c>
      <c r="D110" s="150" t="s">
        <v>139</v>
      </c>
      <c r="E110" s="169">
        <v>0</v>
      </c>
      <c r="F110" s="197">
        <f>IF(G110="-",0,G110) + IF(H110="-",0,H110) + IF(J110="-",0,J110) + IF(K110="-",0,K110) + IF(L110="-",0,L110) + IF(M110="-",0,M110) + IF(P110="-",0,P110) + IF(Q110="-",0,Q110) + IF(R110="-",0,R110) + IF(S110="-",0,S110)</f>
        <v>0</v>
      </c>
      <c r="G110" s="171">
        <v>0</v>
      </c>
      <c r="H110" s="171">
        <v>0</v>
      </c>
      <c r="I110" s="150" t="s">
        <v>139</v>
      </c>
      <c r="J110" s="171">
        <v>0</v>
      </c>
      <c r="K110" s="171">
        <v>0</v>
      </c>
      <c r="L110" s="171">
        <v>0</v>
      </c>
      <c r="M110" s="171">
        <v>0</v>
      </c>
      <c r="N110" s="171">
        <v>0</v>
      </c>
      <c r="O110" s="171">
        <v>0</v>
      </c>
      <c r="P110" s="171">
        <v>0</v>
      </c>
      <c r="Q110" s="171">
        <v>0</v>
      </c>
      <c r="R110" s="171">
        <v>0</v>
      </c>
      <c r="S110" s="171">
        <v>0</v>
      </c>
      <c r="T110" s="177">
        <v>0</v>
      </c>
      <c r="U110" s="59" t="s">
        <v>397</v>
      </c>
      <c r="V110" s="57" t="s">
        <v>424</v>
      </c>
      <c r="W110" s="60">
        <v>0</v>
      </c>
      <c r="X110" s="16" t="s">
        <v>139</v>
      </c>
      <c r="Y110" s="61">
        <v>0</v>
      </c>
      <c r="Z110" s="26">
        <f t="shared" si="7"/>
        <v>0</v>
      </c>
      <c r="AA110" s="62">
        <v>0</v>
      </c>
    </row>
    <row r="111" spans="1:27" s="41" customFormat="1" ht="15" customHeight="1" x14ac:dyDescent="0.25">
      <c r="B111" s="201"/>
      <c r="C111" s="168"/>
      <c r="D111" s="153"/>
      <c r="E111" s="170"/>
      <c r="F111" s="202"/>
      <c r="G111" s="172"/>
      <c r="H111" s="172"/>
      <c r="I111" s="153"/>
      <c r="J111" s="172"/>
      <c r="K111" s="172"/>
      <c r="L111" s="172"/>
      <c r="M111" s="172"/>
      <c r="N111" s="172"/>
      <c r="O111" s="172"/>
      <c r="P111" s="172"/>
      <c r="Q111" s="172"/>
      <c r="R111" s="172"/>
      <c r="S111" s="172"/>
      <c r="T111" s="199"/>
      <c r="U111" s="59" t="s">
        <v>401</v>
      </c>
      <c r="V111" s="57" t="s">
        <v>425</v>
      </c>
      <c r="W111" s="60">
        <v>0</v>
      </c>
      <c r="X111" s="26">
        <f>IF((IF(E110="-",0,E110))=0,0,(IF(W111="-",0,W111))/(IF(E110="-",0,E110)))</f>
        <v>0</v>
      </c>
      <c r="Y111" s="61">
        <v>0</v>
      </c>
      <c r="Z111" s="26">
        <f t="shared" si="7"/>
        <v>0</v>
      </c>
      <c r="AA111" s="62">
        <v>0</v>
      </c>
    </row>
    <row r="112" spans="1:27" s="41" customFormat="1" ht="31.05" customHeight="1" x14ac:dyDescent="0.25">
      <c r="A112" s="15"/>
      <c r="B112" s="73" t="s">
        <v>426</v>
      </c>
      <c r="C112" s="57" t="s">
        <v>427</v>
      </c>
      <c r="D112" s="60">
        <v>0</v>
      </c>
      <c r="E112" s="60">
        <v>0</v>
      </c>
      <c r="F112" s="58">
        <f>IF(G112="-",0,G112) + IF(H112="-",0,H112) + IF(J112="-",0,J112) + IF(K112="-",0,K112) + IF(L112="-",0,L112) + IF(M112="-",0,M112) + IF(P112="-",0,P112) + IF(Q112="-",0,Q112) + IF(R112="-",0,R112) + IF(S112="-",0,S112)</f>
        <v>0</v>
      </c>
      <c r="G112" s="61">
        <v>0</v>
      </c>
      <c r="H112" s="61">
        <v>0</v>
      </c>
      <c r="I112" s="61">
        <v>0</v>
      </c>
      <c r="J112" s="61">
        <v>0</v>
      </c>
      <c r="K112" s="61">
        <v>0</v>
      </c>
      <c r="L112" s="61">
        <v>0</v>
      </c>
      <c r="M112" s="61">
        <v>0</v>
      </c>
      <c r="N112" s="61">
        <v>0</v>
      </c>
      <c r="O112" s="61">
        <v>0</v>
      </c>
      <c r="P112" s="61">
        <v>0</v>
      </c>
      <c r="Q112" s="61">
        <v>0</v>
      </c>
      <c r="R112" s="61">
        <v>0</v>
      </c>
      <c r="S112" s="61">
        <v>0</v>
      </c>
      <c r="T112" s="72">
        <v>0</v>
      </c>
      <c r="U112" s="59" t="s">
        <v>428</v>
      </c>
      <c r="V112" s="57" t="s">
        <v>429</v>
      </c>
      <c r="W112" s="60">
        <v>0</v>
      </c>
      <c r="X112" s="16" t="s">
        <v>139</v>
      </c>
      <c r="Y112" s="61">
        <v>0</v>
      </c>
      <c r="Z112" s="26">
        <f t="shared" si="7"/>
        <v>0</v>
      </c>
      <c r="AA112" s="55" t="s">
        <v>139</v>
      </c>
    </row>
    <row r="113" spans="1:27" s="41" customFormat="1" ht="15" customHeight="1" x14ac:dyDescent="0.25">
      <c r="A113" s="15"/>
      <c r="B113" s="84" t="s">
        <v>430</v>
      </c>
      <c r="C113" s="57" t="s">
        <v>431</v>
      </c>
      <c r="D113" s="60">
        <v>0</v>
      </c>
      <c r="E113" s="60">
        <v>0</v>
      </c>
      <c r="F113" s="58">
        <f>IF(G113="-",0,G113) + IF(H113="-",0,H113) + IF(J113="-",0,J113) + IF(K113="-",0,K113) + IF(L113="-",0,L113) + IF(M113="-",0,M113) + IF(P113="-",0,P113) + IF(Q113="-",0,Q113) + IF(R113="-",0,R113) + IF(S113="-",0,S113)</f>
        <v>0</v>
      </c>
      <c r="G113" s="61">
        <v>0</v>
      </c>
      <c r="H113" s="61">
        <v>0</v>
      </c>
      <c r="I113" s="61">
        <v>0</v>
      </c>
      <c r="J113" s="61">
        <v>0</v>
      </c>
      <c r="K113" s="61">
        <v>0</v>
      </c>
      <c r="L113" s="61">
        <v>0</v>
      </c>
      <c r="M113" s="61">
        <v>0</v>
      </c>
      <c r="N113" s="61">
        <v>0</v>
      </c>
      <c r="O113" s="61">
        <v>0</v>
      </c>
      <c r="P113" s="61">
        <v>0</v>
      </c>
      <c r="Q113" s="61">
        <v>0</v>
      </c>
      <c r="R113" s="61">
        <v>0</v>
      </c>
      <c r="S113" s="61">
        <v>0</v>
      </c>
      <c r="T113" s="72">
        <v>0</v>
      </c>
      <c r="U113" s="85" t="s">
        <v>432</v>
      </c>
      <c r="V113" s="57" t="s">
        <v>433</v>
      </c>
      <c r="W113" s="60">
        <v>0</v>
      </c>
      <c r="X113" s="26">
        <f>IF((IF(E113="-",0,E113))=0,0,(IF(W113="-",0,W113))/(IF(E113="-",0,E113)))</f>
        <v>0</v>
      </c>
      <c r="Y113" s="61">
        <v>0</v>
      </c>
      <c r="Z113" s="26">
        <f t="shared" si="7"/>
        <v>0</v>
      </c>
      <c r="AA113" s="62">
        <v>0</v>
      </c>
    </row>
    <row r="114" spans="1:27" s="41" customFormat="1" ht="15" customHeight="1" x14ac:dyDescent="0.25">
      <c r="A114" s="15"/>
      <c r="B114" s="73" t="s">
        <v>434</v>
      </c>
      <c r="C114" s="57" t="s">
        <v>435</v>
      </c>
      <c r="D114" s="16" t="s">
        <v>139</v>
      </c>
      <c r="E114" s="16" t="s">
        <v>139</v>
      </c>
      <c r="F114" s="58">
        <f>IF(G114="-",0,G114) + IF(J114="-",0,J114) + IF(M114="-",0,M114) + IF(P114="-",0,P114) + IF(Q114="-",0,Q114) + IF(S114="-",0,S114)</f>
        <v>0</v>
      </c>
      <c r="G114" s="61">
        <v>0</v>
      </c>
      <c r="H114" s="16" t="s">
        <v>139</v>
      </c>
      <c r="I114" s="16" t="s">
        <v>139</v>
      </c>
      <c r="J114" s="61">
        <v>0</v>
      </c>
      <c r="K114" s="16" t="s">
        <v>139</v>
      </c>
      <c r="L114" s="16" t="s">
        <v>139</v>
      </c>
      <c r="M114" s="61">
        <v>0</v>
      </c>
      <c r="N114" s="61">
        <v>0</v>
      </c>
      <c r="O114" s="61">
        <v>0</v>
      </c>
      <c r="P114" s="61">
        <v>0</v>
      </c>
      <c r="Q114" s="61">
        <v>0</v>
      </c>
      <c r="R114" s="16" t="s">
        <v>139</v>
      </c>
      <c r="S114" s="61">
        <v>0</v>
      </c>
      <c r="T114" s="72">
        <v>0</v>
      </c>
      <c r="U114" s="59" t="s">
        <v>436</v>
      </c>
      <c r="V114" s="57" t="s">
        <v>437</v>
      </c>
      <c r="W114" s="60">
        <v>0</v>
      </c>
      <c r="X114" s="16" t="s">
        <v>139</v>
      </c>
      <c r="Y114" s="61">
        <v>0</v>
      </c>
      <c r="Z114" s="26">
        <f t="shared" si="7"/>
        <v>0</v>
      </c>
      <c r="AA114" s="55" t="s">
        <v>139</v>
      </c>
    </row>
    <row r="115" spans="1:27" s="41" customFormat="1" ht="15" customHeight="1" x14ac:dyDescent="0.25">
      <c r="A115" s="15"/>
      <c r="B115" s="73" t="s">
        <v>438</v>
      </c>
      <c r="C115" s="57" t="s">
        <v>439</v>
      </c>
      <c r="D115" s="16" t="s">
        <v>139</v>
      </c>
      <c r="E115" s="16" t="s">
        <v>139</v>
      </c>
      <c r="F115" s="58">
        <f>IF(G115="-",0,G115) + IF(J115="-",0,J115) + IF(M115="-",0,M115) + IF(P115="-",0,P115) + IF(Q115="-",0,Q115) + IF(S115="-",0,S115)</f>
        <v>0</v>
      </c>
      <c r="G115" s="61">
        <v>0</v>
      </c>
      <c r="H115" s="16" t="s">
        <v>139</v>
      </c>
      <c r="I115" s="16" t="s">
        <v>139</v>
      </c>
      <c r="J115" s="61">
        <v>0</v>
      </c>
      <c r="K115" s="16" t="s">
        <v>139</v>
      </c>
      <c r="L115" s="16" t="s">
        <v>139</v>
      </c>
      <c r="M115" s="61">
        <v>0</v>
      </c>
      <c r="N115" s="61">
        <v>0</v>
      </c>
      <c r="O115" s="61">
        <v>0</v>
      </c>
      <c r="P115" s="61">
        <v>0</v>
      </c>
      <c r="Q115" s="61">
        <v>0</v>
      </c>
      <c r="R115" s="16" t="s">
        <v>139</v>
      </c>
      <c r="S115" s="61">
        <v>0</v>
      </c>
      <c r="T115" s="72">
        <v>0</v>
      </c>
      <c r="U115" s="59" t="s">
        <v>440</v>
      </c>
      <c r="V115" s="57" t="s">
        <v>441</v>
      </c>
      <c r="W115" s="60">
        <v>0</v>
      </c>
      <c r="X115" s="16" t="s">
        <v>139</v>
      </c>
      <c r="Y115" s="61">
        <v>0</v>
      </c>
      <c r="Z115" s="26">
        <f t="shared" si="7"/>
        <v>0</v>
      </c>
      <c r="AA115" s="55" t="s">
        <v>139</v>
      </c>
    </row>
    <row r="116" spans="1:27" s="41" customFormat="1" ht="73.05" customHeight="1" x14ac:dyDescent="0.25">
      <c r="A116" s="15"/>
      <c r="B116" s="71" t="s">
        <v>442</v>
      </c>
      <c r="C116" s="57" t="s">
        <v>443</v>
      </c>
      <c r="D116" s="60">
        <v>0</v>
      </c>
      <c r="E116" s="60">
        <v>0</v>
      </c>
      <c r="F116" s="58">
        <f>IF(G116="-",0,G116) + IF(H116="-",0,H116) + IF(J116="-",0,J116) + IF(K116="-",0,K116) + IF(L116="-",0,L116) + IF(M116="-",0,M116) + IF(P116="-",0,P116) + IF(Q116="-",0,Q116) + IF(R116="-",0,R116) + IF(S116="-",0,S116)</f>
        <v>0</v>
      </c>
      <c r="G116" s="61">
        <v>0</v>
      </c>
      <c r="H116" s="61">
        <v>0</v>
      </c>
      <c r="I116" s="61">
        <v>0</v>
      </c>
      <c r="J116" s="61">
        <v>0</v>
      </c>
      <c r="K116" s="61">
        <v>0</v>
      </c>
      <c r="L116" s="61">
        <v>0</v>
      </c>
      <c r="M116" s="61">
        <v>0</v>
      </c>
      <c r="N116" s="61">
        <v>0</v>
      </c>
      <c r="O116" s="61">
        <v>0</v>
      </c>
      <c r="P116" s="61">
        <v>0</v>
      </c>
      <c r="Q116" s="61">
        <v>0</v>
      </c>
      <c r="R116" s="61">
        <v>0</v>
      </c>
      <c r="S116" s="61">
        <v>0</v>
      </c>
      <c r="T116" s="72">
        <v>0</v>
      </c>
      <c r="U116" s="56" t="s">
        <v>444</v>
      </c>
      <c r="V116" s="57" t="s">
        <v>445</v>
      </c>
      <c r="W116" s="60">
        <v>0</v>
      </c>
      <c r="X116" s="16" t="s">
        <v>139</v>
      </c>
      <c r="Y116" s="61">
        <v>0</v>
      </c>
      <c r="Z116" s="16" t="s">
        <v>139</v>
      </c>
      <c r="AA116" s="62">
        <v>0</v>
      </c>
    </row>
    <row r="117" spans="1:27" s="86" customFormat="1" ht="15" customHeight="1" x14ac:dyDescent="0.25">
      <c r="A117" s="46"/>
      <c r="B117" s="192" t="s">
        <v>446</v>
      </c>
      <c r="C117" s="194" t="s">
        <v>447</v>
      </c>
      <c r="D117" s="180" t="s">
        <v>139</v>
      </c>
      <c r="E117" s="180" t="s">
        <v>139</v>
      </c>
      <c r="F117" s="197">
        <f>IF(G117="-",0,G117) + IF(H117="-",0,H117) + IF(J117="-",0,J117) + IF(K117="-",0,K117) + IF(L117="-",0,L117) + IF(M117="-",0,M117) + IF(P117="-",0,P117) + IF(Q117="-",0,Q117) + IF(R117="-",0,R117) + IF(S117="-",0,S117)</f>
        <v>0</v>
      </c>
      <c r="G117" s="171">
        <v>0</v>
      </c>
      <c r="H117" s="171">
        <v>0</v>
      </c>
      <c r="I117" s="171">
        <v>0</v>
      </c>
      <c r="J117" s="171">
        <v>0</v>
      </c>
      <c r="K117" s="171">
        <v>0</v>
      </c>
      <c r="L117" s="171">
        <v>0</v>
      </c>
      <c r="M117" s="171">
        <v>0</v>
      </c>
      <c r="N117" s="171">
        <v>0</v>
      </c>
      <c r="O117" s="171">
        <v>0</v>
      </c>
      <c r="P117" s="171">
        <v>0</v>
      </c>
      <c r="Q117" s="171">
        <v>0</v>
      </c>
      <c r="R117" s="171">
        <v>0</v>
      </c>
      <c r="S117" s="171">
        <v>0</v>
      </c>
      <c r="T117" s="177">
        <v>0</v>
      </c>
      <c r="U117" s="87" t="s">
        <v>448</v>
      </c>
      <c r="V117" s="57" t="s">
        <v>449</v>
      </c>
      <c r="W117" s="16" t="s">
        <v>139</v>
      </c>
      <c r="X117" s="16" t="s">
        <v>139</v>
      </c>
      <c r="Y117" s="61">
        <v>0</v>
      </c>
      <c r="Z117" s="16" t="s">
        <v>139</v>
      </c>
      <c r="AA117" s="62">
        <v>0</v>
      </c>
    </row>
    <row r="118" spans="1:27" s="86" customFormat="1" ht="15" customHeight="1" x14ac:dyDescent="0.25">
      <c r="B118" s="193"/>
      <c r="C118" s="195"/>
      <c r="D118" s="196"/>
      <c r="E118" s="196"/>
      <c r="F118" s="198"/>
      <c r="G118" s="191"/>
      <c r="H118" s="191"/>
      <c r="I118" s="191"/>
      <c r="J118" s="191"/>
      <c r="K118" s="191"/>
      <c r="L118" s="191"/>
      <c r="M118" s="191"/>
      <c r="N118" s="191"/>
      <c r="O118" s="191"/>
      <c r="P118" s="191"/>
      <c r="Q118" s="191"/>
      <c r="R118" s="191"/>
      <c r="S118" s="191"/>
      <c r="T118" s="178"/>
      <c r="U118" s="87" t="s">
        <v>450</v>
      </c>
      <c r="V118" s="64" t="s">
        <v>451</v>
      </c>
      <c r="W118" s="88" t="s">
        <v>139</v>
      </c>
      <c r="X118" s="88" t="s">
        <v>139</v>
      </c>
      <c r="Y118" s="66">
        <v>0</v>
      </c>
      <c r="Z118" s="88" t="s">
        <v>139</v>
      </c>
      <c r="AA118" s="67">
        <v>0</v>
      </c>
    </row>
    <row r="119" spans="1:27" s="86" customFormat="1" ht="10.95" customHeight="1" x14ac:dyDescent="0.2">
      <c r="P119" s="39" t="s">
        <v>452</v>
      </c>
    </row>
    <row r="120" spans="1:27" s="35" customFormat="1" ht="15" customHeight="1" x14ac:dyDescent="0.25">
      <c r="B120" s="179" t="s">
        <v>453</v>
      </c>
      <c r="C120" s="179"/>
      <c r="D120" s="179"/>
      <c r="E120" s="179"/>
      <c r="F120" s="179"/>
      <c r="G120" s="179"/>
      <c r="H120" s="179"/>
      <c r="J120" s="179" t="s">
        <v>79</v>
      </c>
      <c r="K120" s="179"/>
      <c r="L120" s="179"/>
      <c r="M120" s="179"/>
      <c r="N120" s="179"/>
      <c r="O120" s="179"/>
    </row>
    <row r="121" spans="1:27" s="41" customFormat="1" ht="37.950000000000003" customHeight="1" x14ac:dyDescent="0.25">
      <c r="A121" s="15"/>
      <c r="B121" s="180" t="s">
        <v>19</v>
      </c>
      <c r="C121" s="150" t="s">
        <v>20</v>
      </c>
      <c r="D121" s="183" t="s">
        <v>454</v>
      </c>
      <c r="E121" s="183" t="s">
        <v>455</v>
      </c>
      <c r="F121" s="183" t="s">
        <v>456</v>
      </c>
      <c r="G121" s="186" t="s">
        <v>89</v>
      </c>
      <c r="H121" s="183" t="s">
        <v>457</v>
      </c>
      <c r="J121" s="188" t="s">
        <v>19</v>
      </c>
      <c r="K121" s="188"/>
      <c r="L121" s="188"/>
      <c r="M121" s="188"/>
      <c r="N121" s="16" t="s">
        <v>20</v>
      </c>
      <c r="O121" s="16" t="s">
        <v>87</v>
      </c>
      <c r="P121" s="16" t="s">
        <v>458</v>
      </c>
    </row>
    <row r="122" spans="1:27" s="86" customFormat="1" ht="10.95" customHeight="1" x14ac:dyDescent="0.2">
      <c r="B122" s="181"/>
      <c r="C122" s="182"/>
      <c r="D122" s="184"/>
      <c r="E122" s="184"/>
      <c r="F122" s="184"/>
      <c r="G122" s="187"/>
      <c r="H122" s="184"/>
      <c r="J122" s="189" t="s">
        <v>27</v>
      </c>
      <c r="K122" s="189"/>
      <c r="L122" s="189"/>
      <c r="M122" s="189"/>
      <c r="N122" s="19" t="s">
        <v>28</v>
      </c>
      <c r="O122" s="19" t="s">
        <v>29</v>
      </c>
      <c r="P122" s="19" t="s">
        <v>30</v>
      </c>
    </row>
    <row r="123" spans="1:27" s="41" customFormat="1" ht="15" customHeight="1" x14ac:dyDescent="0.25">
      <c r="B123" s="181"/>
      <c r="C123" s="182"/>
      <c r="D123" s="184"/>
      <c r="E123" s="184"/>
      <c r="F123" s="184"/>
      <c r="G123" s="187"/>
      <c r="H123" s="184"/>
      <c r="J123" s="190" t="s">
        <v>459</v>
      </c>
      <c r="K123" s="190"/>
      <c r="L123" s="190"/>
      <c r="M123" s="190"/>
      <c r="N123" s="50" t="s">
        <v>460</v>
      </c>
      <c r="O123" s="51" t="s">
        <v>139</v>
      </c>
      <c r="P123" s="89">
        <v>0</v>
      </c>
    </row>
    <row r="124" spans="1:27" s="41" customFormat="1" ht="25.95" customHeight="1" x14ac:dyDescent="0.25">
      <c r="B124" s="181"/>
      <c r="C124" s="182"/>
      <c r="D124" s="184"/>
      <c r="E124" s="184"/>
      <c r="F124" s="184"/>
      <c r="G124" s="187"/>
      <c r="H124" s="184"/>
      <c r="J124" s="162" t="s">
        <v>461</v>
      </c>
      <c r="K124" s="162"/>
      <c r="L124" s="162"/>
      <c r="M124" s="162"/>
      <c r="N124" s="57" t="s">
        <v>462</v>
      </c>
      <c r="O124" s="60">
        <v>0</v>
      </c>
      <c r="P124" s="72">
        <v>0</v>
      </c>
    </row>
    <row r="125" spans="1:27" s="41" customFormat="1" ht="15" customHeight="1" x14ac:dyDescent="0.25">
      <c r="B125" s="181"/>
      <c r="C125" s="153"/>
      <c r="D125" s="185"/>
      <c r="E125" s="185"/>
      <c r="F125" s="185"/>
      <c r="G125" s="187"/>
      <c r="H125" s="185"/>
      <c r="J125" s="162" t="s">
        <v>463</v>
      </c>
      <c r="K125" s="162"/>
      <c r="L125" s="162"/>
      <c r="M125" s="162"/>
      <c r="N125" s="57" t="s">
        <v>464</v>
      </c>
      <c r="O125" s="60">
        <v>0</v>
      </c>
      <c r="P125" s="72">
        <v>0</v>
      </c>
    </row>
    <row r="126" spans="1:27" s="41" customFormat="1" ht="15" customHeight="1" x14ac:dyDescent="0.25">
      <c r="A126" s="15"/>
      <c r="B126" s="19" t="s">
        <v>27</v>
      </c>
      <c r="C126" s="19" t="s">
        <v>28</v>
      </c>
      <c r="D126" s="90" t="s">
        <v>29</v>
      </c>
      <c r="E126" s="90" t="s">
        <v>30</v>
      </c>
      <c r="F126" s="90" t="s">
        <v>31</v>
      </c>
      <c r="G126" s="90" t="s">
        <v>32</v>
      </c>
      <c r="H126" s="90" t="s">
        <v>33</v>
      </c>
      <c r="J126" s="162" t="s">
        <v>465</v>
      </c>
      <c r="K126" s="162"/>
      <c r="L126" s="162"/>
      <c r="M126" s="162"/>
      <c r="N126" s="57" t="s">
        <v>466</v>
      </c>
      <c r="O126" s="60">
        <v>0</v>
      </c>
      <c r="P126" s="72">
        <v>0</v>
      </c>
    </row>
    <row r="127" spans="1:27" s="41" customFormat="1" ht="15" customHeight="1" x14ac:dyDescent="0.25">
      <c r="A127" s="15"/>
      <c r="B127" s="56" t="s">
        <v>467</v>
      </c>
      <c r="C127" s="91"/>
      <c r="D127" s="92"/>
      <c r="E127" s="92"/>
      <c r="F127" s="92"/>
      <c r="G127" s="92"/>
      <c r="H127" s="93"/>
      <c r="J127" s="162" t="s">
        <v>468</v>
      </c>
      <c r="K127" s="162"/>
      <c r="L127" s="162"/>
      <c r="M127" s="162"/>
      <c r="N127" s="57" t="s">
        <v>469</v>
      </c>
      <c r="O127" s="60">
        <v>0</v>
      </c>
      <c r="P127" s="72">
        <v>0</v>
      </c>
    </row>
    <row r="128" spans="1:27" s="41" customFormat="1" ht="15" customHeight="1" x14ac:dyDescent="0.25">
      <c r="A128" s="15"/>
      <c r="B128" s="59" t="s">
        <v>470</v>
      </c>
      <c r="C128" s="57" t="s">
        <v>471</v>
      </c>
      <c r="D128" s="60">
        <v>0</v>
      </c>
      <c r="E128" s="60">
        <v>0</v>
      </c>
      <c r="F128" s="61">
        <v>0</v>
      </c>
      <c r="G128" s="60">
        <v>0</v>
      </c>
      <c r="H128" s="27">
        <f>IF((IF(G128="-",0,G128))=0,0,(IF(F128="-",0,F128))/(IF(G128="-",0,G128)))</f>
        <v>0</v>
      </c>
      <c r="J128" s="162" t="s">
        <v>472</v>
      </c>
      <c r="K128" s="162"/>
      <c r="L128" s="162"/>
      <c r="M128" s="162"/>
      <c r="N128" s="57" t="s">
        <v>473</v>
      </c>
      <c r="O128" s="60">
        <v>0</v>
      </c>
      <c r="P128" s="72">
        <v>0</v>
      </c>
    </row>
    <row r="129" spans="1:16" s="41" customFormat="1" ht="52.05" customHeight="1" x14ac:dyDescent="0.25">
      <c r="A129" s="15"/>
      <c r="B129" s="59" t="s">
        <v>474</v>
      </c>
      <c r="C129" s="57" t="s">
        <v>475</v>
      </c>
      <c r="D129" s="60">
        <v>0</v>
      </c>
      <c r="E129" s="60">
        <v>0</v>
      </c>
      <c r="F129" s="61">
        <v>0</v>
      </c>
      <c r="G129" s="60">
        <v>0</v>
      </c>
      <c r="H129" s="27">
        <f>IF((IF(G129="-",0,G129))=0,0,(IF(F129="-",0,F129))/(IF(G129="-",0,G129)))</f>
        <v>0</v>
      </c>
      <c r="J129" s="164" t="s">
        <v>476</v>
      </c>
      <c r="K129" s="164"/>
      <c r="L129" s="164"/>
      <c r="M129" s="164"/>
      <c r="N129" s="57" t="s">
        <v>477</v>
      </c>
      <c r="O129" s="16" t="s">
        <v>139</v>
      </c>
      <c r="P129" s="72">
        <v>0</v>
      </c>
    </row>
    <row r="130" spans="1:16" s="41" customFormat="1" ht="15" customHeight="1" x14ac:dyDescent="0.25">
      <c r="A130" s="15"/>
      <c r="B130" s="56" t="s">
        <v>478</v>
      </c>
      <c r="C130" s="94"/>
      <c r="D130" s="95"/>
      <c r="E130" s="95"/>
      <c r="F130" s="95"/>
      <c r="G130" s="95"/>
      <c r="H130" s="96"/>
      <c r="J130" s="164" t="s">
        <v>479</v>
      </c>
      <c r="K130" s="164"/>
      <c r="L130" s="164"/>
      <c r="M130" s="164"/>
      <c r="N130" s="57" t="s">
        <v>480</v>
      </c>
      <c r="O130" s="60">
        <v>0</v>
      </c>
      <c r="P130" s="72">
        <v>0</v>
      </c>
    </row>
    <row r="131" spans="1:16" s="41" customFormat="1" ht="25.95" customHeight="1" x14ac:dyDescent="0.25">
      <c r="A131" s="15"/>
      <c r="B131" s="165" t="s">
        <v>481</v>
      </c>
      <c r="C131" s="167" t="s">
        <v>482</v>
      </c>
      <c r="D131" s="169">
        <v>0</v>
      </c>
      <c r="E131" s="169">
        <v>0</v>
      </c>
      <c r="F131" s="171">
        <v>0</v>
      </c>
      <c r="G131" s="169">
        <v>0</v>
      </c>
      <c r="H131" s="173">
        <f>IF((IF(G131="-",0,G131))=0,0,(IF(F131="-",0,F131))/(IF(G131="-",0,G131)))</f>
        <v>0</v>
      </c>
      <c r="J131" s="175" t="s">
        <v>483</v>
      </c>
      <c r="K131" s="175"/>
      <c r="L131" s="175"/>
      <c r="M131" s="175"/>
      <c r="N131" s="97" t="s">
        <v>484</v>
      </c>
      <c r="O131" s="60">
        <v>0</v>
      </c>
      <c r="P131" s="72">
        <v>0</v>
      </c>
    </row>
    <row r="132" spans="1:16" s="41" customFormat="1" ht="15" customHeight="1" x14ac:dyDescent="0.25">
      <c r="B132" s="166"/>
      <c r="C132" s="168"/>
      <c r="D132" s="170"/>
      <c r="E132" s="170"/>
      <c r="F132" s="172"/>
      <c r="G132" s="170"/>
      <c r="H132" s="174"/>
      <c r="J132" s="176" t="s">
        <v>485</v>
      </c>
      <c r="K132" s="176"/>
      <c r="L132" s="176"/>
      <c r="M132" s="176"/>
      <c r="N132" s="98"/>
      <c r="O132" s="99"/>
      <c r="P132" s="100"/>
    </row>
    <row r="133" spans="1:16" s="41" customFormat="1" ht="15" customHeight="1" x14ac:dyDescent="0.25">
      <c r="A133" s="15"/>
      <c r="B133" s="59" t="s">
        <v>486</v>
      </c>
      <c r="C133" s="57" t="s">
        <v>487</v>
      </c>
      <c r="D133" s="60">
        <v>0</v>
      </c>
      <c r="E133" s="60">
        <v>0</v>
      </c>
      <c r="F133" s="61">
        <v>0</v>
      </c>
      <c r="G133" s="60">
        <v>0</v>
      </c>
      <c r="H133" s="27">
        <f>IF((IF(G133="-",0,G133))=0,0,(IF(F133="-",0,F133))/(IF(G133="-",0,G133)))</f>
        <v>0</v>
      </c>
      <c r="J133" s="162" t="s">
        <v>488</v>
      </c>
      <c r="K133" s="162"/>
      <c r="L133" s="162"/>
      <c r="M133" s="162"/>
      <c r="N133" s="57" t="s">
        <v>489</v>
      </c>
      <c r="O133" s="60">
        <v>0</v>
      </c>
      <c r="P133" s="72">
        <v>0</v>
      </c>
    </row>
    <row r="134" spans="1:16" s="41" customFormat="1" ht="13.05" customHeight="1" x14ac:dyDescent="0.25">
      <c r="A134" s="15"/>
      <c r="B134" s="56" t="s">
        <v>490</v>
      </c>
      <c r="C134" s="94"/>
      <c r="D134" s="95"/>
      <c r="E134" s="95"/>
      <c r="F134" s="95"/>
      <c r="G134" s="95"/>
      <c r="H134" s="96"/>
      <c r="J134" s="162" t="s">
        <v>491</v>
      </c>
      <c r="K134" s="162"/>
      <c r="L134" s="162"/>
      <c r="M134" s="162"/>
      <c r="N134" s="57" t="s">
        <v>492</v>
      </c>
      <c r="O134" s="60">
        <v>0</v>
      </c>
      <c r="P134" s="72">
        <v>0</v>
      </c>
    </row>
    <row r="135" spans="1:16" s="41" customFormat="1" ht="25.95" customHeight="1" x14ac:dyDescent="0.25">
      <c r="A135" s="15"/>
      <c r="B135" s="59" t="s">
        <v>493</v>
      </c>
      <c r="C135" s="57" t="s">
        <v>494</v>
      </c>
      <c r="D135" s="60">
        <v>0</v>
      </c>
      <c r="E135" s="60">
        <v>0</v>
      </c>
      <c r="F135" s="61">
        <v>0</v>
      </c>
      <c r="G135" s="60">
        <v>0</v>
      </c>
      <c r="H135" s="27">
        <f>IF((IF(G135="-",0,G135))=0,0,(IF(F135="-",0,F135))/(IF(G135="-",0,G135)))</f>
        <v>0</v>
      </c>
      <c r="J135" s="163" t="s">
        <v>495</v>
      </c>
      <c r="K135" s="163"/>
      <c r="L135" s="163"/>
      <c r="M135" s="163"/>
      <c r="N135" s="57" t="s">
        <v>496</v>
      </c>
      <c r="O135" s="60">
        <v>0</v>
      </c>
      <c r="P135" s="72">
        <v>0</v>
      </c>
    </row>
    <row r="136" spans="1:16" s="41" customFormat="1" ht="15" customHeight="1" x14ac:dyDescent="0.25">
      <c r="A136" s="15"/>
      <c r="B136" s="59" t="s">
        <v>497</v>
      </c>
      <c r="C136" s="57" t="s">
        <v>498</v>
      </c>
      <c r="D136" s="60">
        <v>0</v>
      </c>
      <c r="E136" s="60">
        <v>0</v>
      </c>
      <c r="F136" s="61">
        <v>0</v>
      </c>
      <c r="G136" s="60">
        <v>0</v>
      </c>
      <c r="H136" s="27">
        <f>IF((IF(G136="-",0,G136))=0,0,(IF(F136="-",0,F136))/(IF(G136="-",0,G136)))</f>
        <v>0</v>
      </c>
      <c r="J136" s="163" t="s">
        <v>499</v>
      </c>
      <c r="K136" s="163"/>
      <c r="L136" s="163"/>
      <c r="M136" s="163"/>
      <c r="N136" s="57" t="s">
        <v>500</v>
      </c>
      <c r="O136" s="60">
        <v>0</v>
      </c>
      <c r="P136" s="72">
        <v>0</v>
      </c>
    </row>
    <row r="137" spans="1:16" s="41" customFormat="1" ht="15" customHeight="1" x14ac:dyDescent="0.25">
      <c r="A137" s="15"/>
      <c r="B137" s="56" t="s">
        <v>501</v>
      </c>
      <c r="C137" s="94"/>
      <c r="D137" s="95"/>
      <c r="E137" s="95"/>
      <c r="F137" s="95"/>
      <c r="G137" s="95"/>
      <c r="H137" s="96"/>
      <c r="J137" s="163" t="s">
        <v>502</v>
      </c>
      <c r="K137" s="163"/>
      <c r="L137" s="163"/>
      <c r="M137" s="163"/>
      <c r="N137" s="57" t="s">
        <v>503</v>
      </c>
      <c r="O137" s="60">
        <v>0</v>
      </c>
      <c r="P137" s="72">
        <v>0</v>
      </c>
    </row>
    <row r="138" spans="1:16" s="41" customFormat="1" ht="15" customHeight="1" x14ac:dyDescent="0.25">
      <c r="A138" s="15"/>
      <c r="B138" s="59" t="s">
        <v>504</v>
      </c>
      <c r="C138" s="57" t="s">
        <v>505</v>
      </c>
      <c r="D138" s="60">
        <v>0</v>
      </c>
      <c r="E138" s="60">
        <v>0</v>
      </c>
      <c r="F138" s="61">
        <v>0</v>
      </c>
      <c r="G138" s="60">
        <v>0</v>
      </c>
      <c r="H138" s="27">
        <f>IF((IF(G138="-",0,G138))=0,0,(IF(F138="-",0,F138))/(IF(G138="-",0,G138)))</f>
        <v>0</v>
      </c>
      <c r="J138" s="163" t="s">
        <v>506</v>
      </c>
      <c r="K138" s="163"/>
      <c r="L138" s="163"/>
      <c r="M138" s="163"/>
      <c r="N138" s="57" t="s">
        <v>507</v>
      </c>
      <c r="O138" s="60">
        <v>0</v>
      </c>
      <c r="P138" s="72">
        <v>0</v>
      </c>
    </row>
    <row r="139" spans="1:16" s="41" customFormat="1" ht="15" customHeight="1" x14ac:dyDescent="0.25">
      <c r="A139" s="15"/>
      <c r="B139" s="59" t="s">
        <v>508</v>
      </c>
      <c r="C139" s="57" t="s">
        <v>509</v>
      </c>
      <c r="D139" s="60">
        <v>0</v>
      </c>
      <c r="E139" s="60">
        <v>0</v>
      </c>
      <c r="F139" s="61">
        <v>0</v>
      </c>
      <c r="G139" s="60">
        <v>0</v>
      </c>
      <c r="H139" s="27">
        <f>IF((IF(G139="-",0,G139))=0,0,(IF(F139="-",0,F139))/(IF(G139="-",0,G139)))</f>
        <v>0</v>
      </c>
      <c r="J139" s="163" t="s">
        <v>510</v>
      </c>
      <c r="K139" s="163"/>
      <c r="L139" s="163"/>
      <c r="M139" s="163"/>
      <c r="N139" s="57" t="s">
        <v>511</v>
      </c>
      <c r="O139" s="60">
        <v>0</v>
      </c>
      <c r="P139" s="72">
        <v>0</v>
      </c>
    </row>
    <row r="140" spans="1:16" s="41" customFormat="1" ht="15" customHeight="1" x14ac:dyDescent="0.25">
      <c r="A140" s="15"/>
      <c r="B140" s="56" t="s">
        <v>512</v>
      </c>
      <c r="C140" s="94"/>
      <c r="D140" s="95"/>
      <c r="E140" s="95"/>
      <c r="F140" s="95"/>
      <c r="G140" s="95"/>
      <c r="H140" s="96"/>
      <c r="J140" s="163" t="s">
        <v>513</v>
      </c>
      <c r="K140" s="163"/>
      <c r="L140" s="163"/>
      <c r="M140" s="163"/>
      <c r="N140" s="57" t="s">
        <v>514</v>
      </c>
      <c r="O140" s="60">
        <v>0</v>
      </c>
      <c r="P140" s="72">
        <v>0</v>
      </c>
    </row>
    <row r="141" spans="1:16" s="41" customFormat="1" ht="15" customHeight="1" x14ac:dyDescent="0.25">
      <c r="A141" s="15"/>
      <c r="B141" s="59" t="s">
        <v>515</v>
      </c>
      <c r="C141" s="57" t="s">
        <v>516</v>
      </c>
      <c r="D141" s="60">
        <v>0</v>
      </c>
      <c r="E141" s="60">
        <v>0</v>
      </c>
      <c r="F141" s="61">
        <v>0</v>
      </c>
      <c r="G141" s="60">
        <v>0</v>
      </c>
      <c r="H141" s="27">
        <f>IF((IF(G141="-",0,G141))=0,0,(IF(F141="-",0,F141))/(IF(G141="-",0,G141)))</f>
        <v>0</v>
      </c>
      <c r="J141" s="163" t="s">
        <v>517</v>
      </c>
      <c r="K141" s="163"/>
      <c r="L141" s="163"/>
      <c r="M141" s="163"/>
      <c r="N141" s="57" t="s">
        <v>518</v>
      </c>
      <c r="O141" s="60">
        <v>0</v>
      </c>
      <c r="P141" s="72">
        <v>0</v>
      </c>
    </row>
    <row r="142" spans="1:16" s="41" customFormat="1" ht="15" customHeight="1" x14ac:dyDescent="0.25">
      <c r="A142" s="15"/>
      <c r="B142" s="59" t="s">
        <v>519</v>
      </c>
      <c r="C142" s="57" t="s">
        <v>520</v>
      </c>
      <c r="D142" s="60">
        <v>0</v>
      </c>
      <c r="E142" s="60">
        <v>0</v>
      </c>
      <c r="F142" s="61">
        <v>0</v>
      </c>
      <c r="G142" s="60">
        <v>0</v>
      </c>
      <c r="H142" s="27">
        <f>IF((IF(G142="-",0,G142))=0,0,(IF(F142="-",0,F142))/(IF(G142="-",0,G142)))</f>
        <v>0</v>
      </c>
      <c r="J142" s="162" t="s">
        <v>521</v>
      </c>
      <c r="K142" s="162"/>
      <c r="L142" s="162"/>
      <c r="M142" s="162"/>
      <c r="N142" s="57" t="s">
        <v>522</v>
      </c>
      <c r="O142" s="60">
        <v>0</v>
      </c>
      <c r="P142" s="72">
        <v>0</v>
      </c>
    </row>
    <row r="143" spans="1:16" s="41" customFormat="1" ht="15" customHeight="1" x14ac:dyDescent="0.25">
      <c r="A143" s="15"/>
      <c r="B143" s="56" t="s">
        <v>523</v>
      </c>
      <c r="C143" s="64" t="s">
        <v>524</v>
      </c>
      <c r="D143" s="65">
        <v>0</v>
      </c>
      <c r="E143" s="65">
        <v>0</v>
      </c>
      <c r="F143" s="88" t="s">
        <v>139</v>
      </c>
      <c r="G143" s="88" t="s">
        <v>139</v>
      </c>
      <c r="H143" s="101" t="s">
        <v>139</v>
      </c>
      <c r="J143" s="162" t="s">
        <v>525</v>
      </c>
      <c r="K143" s="162"/>
      <c r="L143" s="162"/>
      <c r="M143" s="162"/>
      <c r="N143" s="64" t="s">
        <v>526</v>
      </c>
      <c r="O143" s="65">
        <v>0</v>
      </c>
      <c r="P143" s="77">
        <v>0</v>
      </c>
    </row>
  </sheetData>
  <mergeCells count="714">
    <mergeCell ref="B2:R2"/>
    <mergeCell ref="C3:C6"/>
    <mergeCell ref="D3:E3"/>
    <mergeCell ref="F3:T3"/>
    <mergeCell ref="V3:V6"/>
    <mergeCell ref="W3:X3"/>
    <mergeCell ref="Y3:Z3"/>
    <mergeCell ref="AA3:AA6"/>
    <mergeCell ref="B4:B6"/>
    <mergeCell ref="D4:D6"/>
    <mergeCell ref="E4:E6"/>
    <mergeCell ref="F4:F6"/>
    <mergeCell ref="G4:T4"/>
    <mergeCell ref="U4:U6"/>
    <mergeCell ref="W4:W6"/>
    <mergeCell ref="X4:X6"/>
    <mergeCell ref="Y4:Y6"/>
    <mergeCell ref="Z4:Z6"/>
    <mergeCell ref="G5:G6"/>
    <mergeCell ref="H5:Q5"/>
    <mergeCell ref="R5:R6"/>
    <mergeCell ref="S5:S6"/>
    <mergeCell ref="T5:T6"/>
    <mergeCell ref="O8:O9"/>
    <mergeCell ref="P8:P9"/>
    <mergeCell ref="Q8:Q9"/>
    <mergeCell ref="R8:R9"/>
    <mergeCell ref="S8:S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T8:T9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K8:K9"/>
    <mergeCell ref="L8:L9"/>
    <mergeCell ref="M8:M9"/>
    <mergeCell ref="N8:N9"/>
    <mergeCell ref="O12:O13"/>
    <mergeCell ref="P12:P13"/>
    <mergeCell ref="Q12:Q13"/>
    <mergeCell ref="R12:R13"/>
    <mergeCell ref="S12:S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T12:T13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R15"/>
    <mergeCell ref="S14:S15"/>
    <mergeCell ref="T14:T15"/>
    <mergeCell ref="K12:K13"/>
    <mergeCell ref="L12:L13"/>
    <mergeCell ref="M12:M13"/>
    <mergeCell ref="N12:N13"/>
    <mergeCell ref="O16:O17"/>
    <mergeCell ref="P16:P17"/>
    <mergeCell ref="Q16:Q17"/>
    <mergeCell ref="R16:R17"/>
    <mergeCell ref="S16:S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T16:T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K16:K17"/>
    <mergeCell ref="L16:L17"/>
    <mergeCell ref="M16:M17"/>
    <mergeCell ref="N16:N17"/>
    <mergeCell ref="O20:O21"/>
    <mergeCell ref="P20:P21"/>
    <mergeCell ref="Q20:Q21"/>
    <mergeCell ref="R20:R21"/>
    <mergeCell ref="S20:S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T20:T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Q23"/>
    <mergeCell ref="R22:R23"/>
    <mergeCell ref="S22:S23"/>
    <mergeCell ref="T22:T23"/>
    <mergeCell ref="K20:K21"/>
    <mergeCell ref="L20:L21"/>
    <mergeCell ref="M20:M21"/>
    <mergeCell ref="N20:N21"/>
    <mergeCell ref="O24:O25"/>
    <mergeCell ref="P24:P25"/>
    <mergeCell ref="Q24:Q25"/>
    <mergeCell ref="R24:R25"/>
    <mergeCell ref="S24:S25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T24:T25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S26:S27"/>
    <mergeCell ref="T26:T27"/>
    <mergeCell ref="K24:K25"/>
    <mergeCell ref="L24:L25"/>
    <mergeCell ref="M24:M25"/>
    <mergeCell ref="N24:N25"/>
    <mergeCell ref="O28:O29"/>
    <mergeCell ref="P28:P29"/>
    <mergeCell ref="Q28:Q29"/>
    <mergeCell ref="R28:R29"/>
    <mergeCell ref="S28:S29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T28:T29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P30:P31"/>
    <mergeCell ref="Q30:Q31"/>
    <mergeCell ref="R30:R31"/>
    <mergeCell ref="S30:S31"/>
    <mergeCell ref="T30:T31"/>
    <mergeCell ref="K28:K29"/>
    <mergeCell ref="L28:L29"/>
    <mergeCell ref="M28:M29"/>
    <mergeCell ref="N28:N29"/>
    <mergeCell ref="O32:O33"/>
    <mergeCell ref="P32:P33"/>
    <mergeCell ref="Q32:Q33"/>
    <mergeCell ref="R32:R33"/>
    <mergeCell ref="S32:S33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T32:T33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Q34:Q35"/>
    <mergeCell ref="R34:R35"/>
    <mergeCell ref="S34:S35"/>
    <mergeCell ref="T34:T35"/>
    <mergeCell ref="K32:K33"/>
    <mergeCell ref="L32:L33"/>
    <mergeCell ref="M32:M33"/>
    <mergeCell ref="N32:N33"/>
    <mergeCell ref="O36:O37"/>
    <mergeCell ref="P36:P37"/>
    <mergeCell ref="Q36:Q37"/>
    <mergeCell ref="R36:R37"/>
    <mergeCell ref="S36:S37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T36:T37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S38:S39"/>
    <mergeCell ref="T38:T39"/>
    <mergeCell ref="K36:K37"/>
    <mergeCell ref="L36:L37"/>
    <mergeCell ref="M36:M37"/>
    <mergeCell ref="N36:N37"/>
    <mergeCell ref="C41:C44"/>
    <mergeCell ref="D41:E41"/>
    <mergeCell ref="F41:T41"/>
    <mergeCell ref="V41:V44"/>
    <mergeCell ref="W41:X41"/>
    <mergeCell ref="Y41:Z41"/>
    <mergeCell ref="AA41:AA44"/>
    <mergeCell ref="B42:B44"/>
    <mergeCell ref="D42:D44"/>
    <mergeCell ref="E42:E44"/>
    <mergeCell ref="F42:F44"/>
    <mergeCell ref="G42:T42"/>
    <mergeCell ref="U42:U44"/>
    <mergeCell ref="W42:W44"/>
    <mergeCell ref="X42:X44"/>
    <mergeCell ref="Y42:Y44"/>
    <mergeCell ref="Z42:Z44"/>
    <mergeCell ref="G43:G44"/>
    <mergeCell ref="H43:Q43"/>
    <mergeCell ref="R43:R44"/>
    <mergeCell ref="S43:S44"/>
    <mergeCell ref="T43:T44"/>
    <mergeCell ref="O46:O47"/>
    <mergeCell ref="P46:P47"/>
    <mergeCell ref="Q46:Q47"/>
    <mergeCell ref="R46:R47"/>
    <mergeCell ref="S46:S47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T46:T47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T48:T49"/>
    <mergeCell ref="K46:K47"/>
    <mergeCell ref="L46:L47"/>
    <mergeCell ref="M46:M47"/>
    <mergeCell ref="N46:N47"/>
    <mergeCell ref="O50:O51"/>
    <mergeCell ref="P50:P51"/>
    <mergeCell ref="Q50:Q51"/>
    <mergeCell ref="R50:R51"/>
    <mergeCell ref="S50:S51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T50:T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O52:O53"/>
    <mergeCell ref="P52:P53"/>
    <mergeCell ref="Q52:Q53"/>
    <mergeCell ref="R52:R53"/>
    <mergeCell ref="S52:S53"/>
    <mergeCell ref="T52:T53"/>
    <mergeCell ref="K50:K51"/>
    <mergeCell ref="L50:L51"/>
    <mergeCell ref="M50:M51"/>
    <mergeCell ref="N50:N51"/>
    <mergeCell ref="O54:O55"/>
    <mergeCell ref="P54:P55"/>
    <mergeCell ref="Q54:Q55"/>
    <mergeCell ref="R54:R55"/>
    <mergeCell ref="S54:S55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T54:T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N56:N57"/>
    <mergeCell ref="O56:O57"/>
    <mergeCell ref="P56:P57"/>
    <mergeCell ref="Q56:Q57"/>
    <mergeCell ref="R56:R57"/>
    <mergeCell ref="S56:S57"/>
    <mergeCell ref="T56:T57"/>
    <mergeCell ref="K54:K55"/>
    <mergeCell ref="L54:L55"/>
    <mergeCell ref="M54:M55"/>
    <mergeCell ref="N54:N55"/>
    <mergeCell ref="L58:L59"/>
    <mergeCell ref="M58:M59"/>
    <mergeCell ref="N58:N59"/>
    <mergeCell ref="O58:O59"/>
    <mergeCell ref="P58:P59"/>
    <mergeCell ref="Q58:Q59"/>
    <mergeCell ref="R58:R59"/>
    <mergeCell ref="S58:S59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  <mergeCell ref="T58:T59"/>
    <mergeCell ref="C80:C83"/>
    <mergeCell ref="D80:E80"/>
    <mergeCell ref="F80:T80"/>
    <mergeCell ref="V80:V83"/>
    <mergeCell ref="W80:X80"/>
    <mergeCell ref="Y80:Z80"/>
    <mergeCell ref="AA80:AA83"/>
    <mergeCell ref="B81:B83"/>
    <mergeCell ref="D81:D83"/>
    <mergeCell ref="E81:E83"/>
    <mergeCell ref="F81:F83"/>
    <mergeCell ref="G81:T81"/>
    <mergeCell ref="U81:U83"/>
    <mergeCell ref="W81:W83"/>
    <mergeCell ref="X81:X83"/>
    <mergeCell ref="Y81:Y83"/>
    <mergeCell ref="Z81:Z83"/>
    <mergeCell ref="G82:G83"/>
    <mergeCell ref="H82:Q82"/>
    <mergeCell ref="R82:R83"/>
    <mergeCell ref="S82:S83"/>
    <mergeCell ref="T82:T83"/>
    <mergeCell ref="K58:K59"/>
    <mergeCell ref="O86:O87"/>
    <mergeCell ref="P86:P87"/>
    <mergeCell ref="Q86:Q87"/>
    <mergeCell ref="R86:R87"/>
    <mergeCell ref="S86:S87"/>
    <mergeCell ref="B86:B87"/>
    <mergeCell ref="C86:C87"/>
    <mergeCell ref="D86:D87"/>
    <mergeCell ref="E86:E87"/>
    <mergeCell ref="F86:F87"/>
    <mergeCell ref="G86:G87"/>
    <mergeCell ref="H86:H87"/>
    <mergeCell ref="I86:I87"/>
    <mergeCell ref="J86:J87"/>
    <mergeCell ref="T86:T87"/>
    <mergeCell ref="B88:B89"/>
    <mergeCell ref="C88:C89"/>
    <mergeCell ref="D88:D89"/>
    <mergeCell ref="E88:E89"/>
    <mergeCell ref="F88:F89"/>
    <mergeCell ref="G88:G89"/>
    <mergeCell ref="H88:H89"/>
    <mergeCell ref="I88:I89"/>
    <mergeCell ref="J88:J89"/>
    <mergeCell ref="K88:K89"/>
    <mergeCell ref="L88:L89"/>
    <mergeCell ref="M88:M89"/>
    <mergeCell ref="N88:N89"/>
    <mergeCell ref="O88:O89"/>
    <mergeCell ref="P88:P89"/>
    <mergeCell ref="Q88:Q89"/>
    <mergeCell ref="R88:R89"/>
    <mergeCell ref="S88:S89"/>
    <mergeCell ref="T88:T89"/>
    <mergeCell ref="K86:K87"/>
    <mergeCell ref="L86:L87"/>
    <mergeCell ref="M86:M87"/>
    <mergeCell ref="N86:N87"/>
    <mergeCell ref="O90:O91"/>
    <mergeCell ref="P90:P91"/>
    <mergeCell ref="Q90:Q91"/>
    <mergeCell ref="R90:R91"/>
    <mergeCell ref="S90:S91"/>
    <mergeCell ref="B90:B91"/>
    <mergeCell ref="C90:C91"/>
    <mergeCell ref="D90:D91"/>
    <mergeCell ref="E90:E91"/>
    <mergeCell ref="F90:F91"/>
    <mergeCell ref="G90:G91"/>
    <mergeCell ref="H90:H91"/>
    <mergeCell ref="I90:I91"/>
    <mergeCell ref="J90:J91"/>
    <mergeCell ref="T90:T91"/>
    <mergeCell ref="B92:B93"/>
    <mergeCell ref="C92:C93"/>
    <mergeCell ref="D92:D93"/>
    <mergeCell ref="E92:E93"/>
    <mergeCell ref="F92:F93"/>
    <mergeCell ref="G92:G93"/>
    <mergeCell ref="H92:H93"/>
    <mergeCell ref="I92:I93"/>
    <mergeCell ref="J92:J93"/>
    <mergeCell ref="K92:K93"/>
    <mergeCell ref="L92:L93"/>
    <mergeCell ref="M92:M93"/>
    <mergeCell ref="N92:N93"/>
    <mergeCell ref="O92:O93"/>
    <mergeCell ref="P92:P93"/>
    <mergeCell ref="Q92:Q93"/>
    <mergeCell ref="R92:R93"/>
    <mergeCell ref="S92:S93"/>
    <mergeCell ref="T92:T93"/>
    <mergeCell ref="K90:K91"/>
    <mergeCell ref="L90:L91"/>
    <mergeCell ref="M90:M91"/>
    <mergeCell ref="N90:N91"/>
    <mergeCell ref="O96:O99"/>
    <mergeCell ref="P96:P99"/>
    <mergeCell ref="Q96:Q99"/>
    <mergeCell ref="R96:R99"/>
    <mergeCell ref="S96:S99"/>
    <mergeCell ref="B96:B99"/>
    <mergeCell ref="C96:C99"/>
    <mergeCell ref="D96:D99"/>
    <mergeCell ref="E96:E99"/>
    <mergeCell ref="F96:F99"/>
    <mergeCell ref="G96:G99"/>
    <mergeCell ref="H96:H99"/>
    <mergeCell ref="I96:I99"/>
    <mergeCell ref="J96:J99"/>
    <mergeCell ref="T96:T99"/>
    <mergeCell ref="B101:B104"/>
    <mergeCell ref="C101:C104"/>
    <mergeCell ref="D101:D104"/>
    <mergeCell ref="E101:E104"/>
    <mergeCell ref="F101:F104"/>
    <mergeCell ref="G101:G104"/>
    <mergeCell ref="H101:H104"/>
    <mergeCell ref="I101:I104"/>
    <mergeCell ref="J101:J104"/>
    <mergeCell ref="K101:K104"/>
    <mergeCell ref="L101:L104"/>
    <mergeCell ref="M101:M104"/>
    <mergeCell ref="N101:N104"/>
    <mergeCell ref="O101:O104"/>
    <mergeCell ref="P101:P104"/>
    <mergeCell ref="Q101:Q104"/>
    <mergeCell ref="R101:R104"/>
    <mergeCell ref="S101:S104"/>
    <mergeCell ref="T101:T104"/>
    <mergeCell ref="K96:K99"/>
    <mergeCell ref="L96:L99"/>
    <mergeCell ref="M96:M99"/>
    <mergeCell ref="N96:N99"/>
    <mergeCell ref="O108:O109"/>
    <mergeCell ref="P108:P109"/>
    <mergeCell ref="Q108:Q109"/>
    <mergeCell ref="R108:R109"/>
    <mergeCell ref="S108:S109"/>
    <mergeCell ref="B108:B109"/>
    <mergeCell ref="C108:C109"/>
    <mergeCell ref="D108:D109"/>
    <mergeCell ref="E108:E109"/>
    <mergeCell ref="F108:F109"/>
    <mergeCell ref="G108:G109"/>
    <mergeCell ref="H108:H109"/>
    <mergeCell ref="I108:I109"/>
    <mergeCell ref="J108:J109"/>
    <mergeCell ref="T108:T109"/>
    <mergeCell ref="B110:B111"/>
    <mergeCell ref="C110:C111"/>
    <mergeCell ref="D110:D111"/>
    <mergeCell ref="E110:E111"/>
    <mergeCell ref="F110:F111"/>
    <mergeCell ref="G110:G111"/>
    <mergeCell ref="H110:H111"/>
    <mergeCell ref="I110:I111"/>
    <mergeCell ref="J110:J111"/>
    <mergeCell ref="K110:K111"/>
    <mergeCell ref="L110:L111"/>
    <mergeCell ref="M110:M111"/>
    <mergeCell ref="N110:N111"/>
    <mergeCell ref="O110:O111"/>
    <mergeCell ref="P110:P111"/>
    <mergeCell ref="Q110:Q111"/>
    <mergeCell ref="R110:R111"/>
    <mergeCell ref="S110:S111"/>
    <mergeCell ref="T110:T111"/>
    <mergeCell ref="K108:K109"/>
    <mergeCell ref="L108:L109"/>
    <mergeCell ref="M108:M109"/>
    <mergeCell ref="N108:N109"/>
    <mergeCell ref="B117:B118"/>
    <mergeCell ref="C117:C118"/>
    <mergeCell ref="D117:D118"/>
    <mergeCell ref="E117:E118"/>
    <mergeCell ref="F117:F118"/>
    <mergeCell ref="G117:G118"/>
    <mergeCell ref="H117:H118"/>
    <mergeCell ref="I117:I118"/>
    <mergeCell ref="J117:J118"/>
    <mergeCell ref="T117:T118"/>
    <mergeCell ref="B120:H120"/>
    <mergeCell ref="J120:O120"/>
    <mergeCell ref="B121:B125"/>
    <mergeCell ref="C121:C125"/>
    <mergeCell ref="D121:D125"/>
    <mergeCell ref="E121:E125"/>
    <mergeCell ref="F121:F125"/>
    <mergeCell ref="G121:G125"/>
    <mergeCell ref="H121:H125"/>
    <mergeCell ref="J121:M121"/>
    <mergeCell ref="J122:M122"/>
    <mergeCell ref="J123:M123"/>
    <mergeCell ref="J124:M124"/>
    <mergeCell ref="J125:M125"/>
    <mergeCell ref="K117:K118"/>
    <mergeCell ref="L117:L118"/>
    <mergeCell ref="M117:M118"/>
    <mergeCell ref="N117:N118"/>
    <mergeCell ref="O117:O118"/>
    <mergeCell ref="P117:P118"/>
    <mergeCell ref="Q117:Q118"/>
    <mergeCell ref="R117:R118"/>
    <mergeCell ref="S117:S118"/>
    <mergeCell ref="J126:M126"/>
    <mergeCell ref="J127:M127"/>
    <mergeCell ref="J128:M128"/>
    <mergeCell ref="J129:M129"/>
    <mergeCell ref="J130:M130"/>
    <mergeCell ref="B131:B132"/>
    <mergeCell ref="C131:C132"/>
    <mergeCell ref="D131:D132"/>
    <mergeCell ref="E131:E132"/>
    <mergeCell ref="F131:F132"/>
    <mergeCell ref="G131:G132"/>
    <mergeCell ref="H131:H132"/>
    <mergeCell ref="J131:M131"/>
    <mergeCell ref="J132:M132"/>
    <mergeCell ref="J142:M142"/>
    <mergeCell ref="J143:M143"/>
    <mergeCell ref="J133:M133"/>
    <mergeCell ref="J134:M134"/>
    <mergeCell ref="J135:M135"/>
    <mergeCell ref="J136:M136"/>
    <mergeCell ref="J137:M137"/>
    <mergeCell ref="J138:M138"/>
    <mergeCell ref="J139:M139"/>
    <mergeCell ref="J140:M140"/>
    <mergeCell ref="J141:M141"/>
  </mergeCells>
  <pageMargins left="0.39370078740157483" right="0.39370078740157483" top="0.39370078740157483" bottom="0.39370078740157483" header="0" footer="0"/>
  <pageSetup scale="55" fitToHeight="0" pageOrder="overThenDown" orientation="landscape" r:id="rId1"/>
  <rowBreaks count="2" manualBreakCount="2">
    <brk id="39" max="16383" man="1"/>
    <brk id="7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H29"/>
  <sheetViews>
    <sheetView workbookViewId="0"/>
  </sheetViews>
  <sheetFormatPr defaultColWidth="10.42578125" defaultRowHeight="11.4" customHeight="1" x14ac:dyDescent="0.2"/>
  <cols>
    <col min="1" max="1" width="0.7109375" style="37" customWidth="1"/>
    <col min="2" max="2" width="74.7109375" style="37" customWidth="1"/>
    <col min="3" max="3" width="10.42578125" style="37" customWidth="1"/>
    <col min="4" max="10" width="14" style="37" customWidth="1"/>
    <col min="11" max="34" width="10.42578125" style="37" customWidth="1"/>
  </cols>
  <sheetData>
    <row r="1" spans="1:10" s="102" customFormat="1" ht="10.95" customHeight="1" x14ac:dyDescent="0.2">
      <c r="J1" s="103" t="s">
        <v>527</v>
      </c>
    </row>
    <row r="2" spans="1:10" s="1" customFormat="1" ht="15" customHeight="1" x14ac:dyDescent="0.25">
      <c r="B2" s="149" t="s">
        <v>528</v>
      </c>
      <c r="C2" s="149"/>
      <c r="D2" s="149"/>
      <c r="E2" s="149"/>
      <c r="F2" s="149"/>
      <c r="G2" s="149"/>
      <c r="H2" s="149"/>
      <c r="I2" s="149"/>
      <c r="J2" s="149"/>
    </row>
    <row r="3" spans="1:10" ht="13.05" customHeight="1" x14ac:dyDescent="0.25">
      <c r="A3" s="15"/>
      <c r="B3" s="150" t="s">
        <v>19</v>
      </c>
      <c r="C3" s="150" t="s">
        <v>529</v>
      </c>
      <c r="D3" s="150" t="s">
        <v>530</v>
      </c>
      <c r="E3" s="134" t="s">
        <v>531</v>
      </c>
      <c r="F3" s="134"/>
      <c r="G3" s="134"/>
      <c r="H3" s="134"/>
      <c r="I3" s="134"/>
      <c r="J3" s="150" t="s">
        <v>532</v>
      </c>
    </row>
    <row r="4" spans="1:10" ht="13.05" customHeight="1" x14ac:dyDescent="0.2">
      <c r="B4" s="182"/>
      <c r="C4" s="182"/>
      <c r="D4" s="182"/>
      <c r="E4" s="150" t="s">
        <v>533</v>
      </c>
      <c r="F4" s="134" t="s">
        <v>534</v>
      </c>
      <c r="G4" s="134"/>
      <c r="H4" s="134"/>
      <c r="I4" s="134"/>
      <c r="J4" s="182"/>
    </row>
    <row r="5" spans="1:10" s="37" customFormat="1" ht="13.95" customHeight="1" x14ac:dyDescent="0.2">
      <c r="B5" s="182"/>
      <c r="C5" s="182"/>
      <c r="D5" s="182"/>
      <c r="E5" s="182"/>
      <c r="F5" s="150" t="s">
        <v>535</v>
      </c>
      <c r="G5" s="150" t="s">
        <v>536</v>
      </c>
      <c r="H5" s="150" t="s">
        <v>537</v>
      </c>
      <c r="I5" s="104" t="s">
        <v>538</v>
      </c>
      <c r="J5" s="182"/>
    </row>
    <row r="6" spans="1:10" ht="73.95" customHeight="1" x14ac:dyDescent="0.2">
      <c r="B6" s="153"/>
      <c r="C6" s="153"/>
      <c r="D6" s="153"/>
      <c r="E6" s="153"/>
      <c r="F6" s="153"/>
      <c r="G6" s="153"/>
      <c r="H6" s="153"/>
      <c r="I6" s="105" t="s">
        <v>539</v>
      </c>
      <c r="J6" s="153"/>
    </row>
    <row r="7" spans="1:10" s="106" customFormat="1" ht="10.95" customHeight="1" x14ac:dyDescent="0.2">
      <c r="A7" s="46"/>
      <c r="B7" s="107" t="s">
        <v>27</v>
      </c>
      <c r="C7" s="107" t="s">
        <v>28</v>
      </c>
      <c r="D7" s="107" t="s">
        <v>29</v>
      </c>
      <c r="E7" s="107" t="s">
        <v>30</v>
      </c>
      <c r="F7" s="107" t="s">
        <v>31</v>
      </c>
      <c r="G7" s="107" t="s">
        <v>32</v>
      </c>
      <c r="H7" s="107" t="s">
        <v>33</v>
      </c>
      <c r="I7" s="107" t="s">
        <v>118</v>
      </c>
      <c r="J7" s="107" t="s">
        <v>119</v>
      </c>
    </row>
    <row r="8" spans="1:10" s="21" customFormat="1" ht="25.95" customHeight="1" x14ac:dyDescent="0.25">
      <c r="A8" s="15"/>
      <c r="B8" s="49" t="s">
        <v>540</v>
      </c>
      <c r="C8" s="50" t="s">
        <v>541</v>
      </c>
      <c r="D8" s="23">
        <f>IF(D9="-",0,D9) + IF(D13="-",0,D13) + IF(D27="-",0,D27)</f>
        <v>0</v>
      </c>
      <c r="E8" s="23">
        <f>IF(E9="-",0,E9) + IF(E13="-",0,E13) + IF(E27="-",0,E27)</f>
        <v>0</v>
      </c>
      <c r="F8" s="23">
        <f>IF(F9="-",0,F9) + IF(F13="-",0,F13)</f>
        <v>0</v>
      </c>
      <c r="G8" s="23">
        <f>IF(G9="-",0,G9) + IF(G13="-",0,G13) + IF(G27="-",0,G27)</f>
        <v>0</v>
      </c>
      <c r="H8" s="23">
        <f>IF(H9="-",0,H9) + IF(H13="-",0,H13)</f>
        <v>0</v>
      </c>
      <c r="I8" s="23">
        <f>IF(I9="-",0,I9) + IF(I13="-",0,I13)</f>
        <v>0</v>
      </c>
      <c r="J8" s="24">
        <f>IF(J9="-",0,J9) + IF(J13="-",0,J13)</f>
        <v>0</v>
      </c>
    </row>
    <row r="9" spans="1:10" ht="37.950000000000003" customHeight="1" x14ac:dyDescent="0.25">
      <c r="A9" s="15"/>
      <c r="B9" s="56" t="s">
        <v>542</v>
      </c>
      <c r="C9" s="57" t="s">
        <v>543</v>
      </c>
      <c r="D9" s="26">
        <f t="shared" ref="D9:J9" si="0">IF(D10="-",0,D10) + IF(D11="-",0,D11) + IF(D12="-",0,D12)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7">
        <f t="shared" si="0"/>
        <v>0</v>
      </c>
    </row>
    <row r="10" spans="1:10" ht="25.95" customHeight="1" x14ac:dyDescent="0.25">
      <c r="A10" s="15"/>
      <c r="B10" s="59" t="s">
        <v>544</v>
      </c>
      <c r="C10" s="57" t="s">
        <v>545</v>
      </c>
      <c r="D10" s="60">
        <v>0</v>
      </c>
      <c r="E10" s="26">
        <f>IF(F10="-",0,F10) + IF(G10="-",0,G10) + IF(H10="-",0,H10)</f>
        <v>0</v>
      </c>
      <c r="F10" s="60">
        <v>0</v>
      </c>
      <c r="G10" s="60">
        <v>0</v>
      </c>
      <c r="H10" s="60">
        <v>0</v>
      </c>
      <c r="I10" s="60">
        <v>0</v>
      </c>
      <c r="J10" s="62">
        <v>0</v>
      </c>
    </row>
    <row r="11" spans="1:10" s="37" customFormat="1" ht="15" customHeight="1" x14ac:dyDescent="0.25">
      <c r="A11" s="15"/>
      <c r="B11" s="59" t="s">
        <v>546</v>
      </c>
      <c r="C11" s="57" t="s">
        <v>547</v>
      </c>
      <c r="D11" s="60">
        <v>0</v>
      </c>
      <c r="E11" s="26">
        <f>IF(F11="-",0,F11) + IF(G11="-",0,G11) + IF(H11="-",0,H11)</f>
        <v>0</v>
      </c>
      <c r="F11" s="60">
        <v>0</v>
      </c>
      <c r="G11" s="60">
        <v>0</v>
      </c>
      <c r="H11" s="60">
        <v>0</v>
      </c>
      <c r="I11" s="60">
        <v>0</v>
      </c>
      <c r="J11" s="62">
        <v>0</v>
      </c>
    </row>
    <row r="12" spans="1:10" ht="25.95" customHeight="1" x14ac:dyDescent="0.25">
      <c r="A12" s="15"/>
      <c r="B12" s="59" t="s">
        <v>548</v>
      </c>
      <c r="C12" s="57" t="s">
        <v>549</v>
      </c>
      <c r="D12" s="60">
        <v>0</v>
      </c>
      <c r="E12" s="26">
        <f>IF(F12="-",0,F12) + IF(G12="-",0,G12) + IF(H12="-",0,H12)</f>
        <v>0</v>
      </c>
      <c r="F12" s="60">
        <v>0</v>
      </c>
      <c r="G12" s="60">
        <v>0</v>
      </c>
      <c r="H12" s="60">
        <v>0</v>
      </c>
      <c r="I12" s="60">
        <v>0</v>
      </c>
      <c r="J12" s="62">
        <v>0</v>
      </c>
    </row>
    <row r="13" spans="1:10" ht="37.950000000000003" customHeight="1" x14ac:dyDescent="0.25">
      <c r="A13" s="15"/>
      <c r="B13" s="56" t="s">
        <v>550</v>
      </c>
      <c r="C13" s="57" t="s">
        <v>551</v>
      </c>
      <c r="D13" s="26">
        <f t="shared" ref="D13:J13" si="1">IF(D14="-",0,D14) + IF(D16="-",0,D16) + IF(D17="-",0,D17) + IF(D18="-",0,D18) + IF(D21="-",0,D21) + IF(D22="-",0,D22) + IF(D23="-",0,D23) + IF(D25="-",0,D25) + IF(D26="-",0,D26)</f>
        <v>0</v>
      </c>
      <c r="E13" s="26">
        <f t="shared" si="1"/>
        <v>0</v>
      </c>
      <c r="F13" s="26">
        <f t="shared" si="1"/>
        <v>0</v>
      </c>
      <c r="G13" s="26">
        <f t="shared" si="1"/>
        <v>0</v>
      </c>
      <c r="H13" s="26">
        <f t="shared" si="1"/>
        <v>0</v>
      </c>
      <c r="I13" s="26">
        <f t="shared" si="1"/>
        <v>0</v>
      </c>
      <c r="J13" s="27">
        <f t="shared" si="1"/>
        <v>0</v>
      </c>
    </row>
    <row r="14" spans="1:10" ht="25.95" customHeight="1" x14ac:dyDescent="0.25">
      <c r="A14" s="15"/>
      <c r="B14" s="59" t="s">
        <v>552</v>
      </c>
      <c r="C14" s="57" t="s">
        <v>553</v>
      </c>
      <c r="D14" s="60">
        <v>0</v>
      </c>
      <c r="E14" s="26">
        <f t="shared" ref="E14:E26" si="2">IF(F14="-",0,F14) + IF(G14="-",0,G14) + IF(H14="-",0,H14)</f>
        <v>0</v>
      </c>
      <c r="F14" s="60">
        <v>0</v>
      </c>
      <c r="G14" s="60">
        <v>0</v>
      </c>
      <c r="H14" s="60">
        <v>0</v>
      </c>
      <c r="I14" s="60">
        <v>0</v>
      </c>
      <c r="J14" s="62">
        <v>0</v>
      </c>
    </row>
    <row r="15" spans="1:10" s="37" customFormat="1" ht="15" customHeight="1" x14ac:dyDescent="0.25">
      <c r="A15" s="15"/>
      <c r="B15" s="85" t="s">
        <v>554</v>
      </c>
      <c r="C15" s="57" t="s">
        <v>555</v>
      </c>
      <c r="D15" s="60">
        <v>0</v>
      </c>
      <c r="E15" s="26">
        <f t="shared" si="2"/>
        <v>0</v>
      </c>
      <c r="F15" s="60">
        <v>0</v>
      </c>
      <c r="G15" s="60">
        <v>0</v>
      </c>
      <c r="H15" s="60">
        <v>0</v>
      </c>
      <c r="I15" s="60">
        <v>0</v>
      </c>
      <c r="J15" s="62">
        <v>0</v>
      </c>
    </row>
    <row r="16" spans="1:10" ht="25.95" customHeight="1" x14ac:dyDescent="0.25">
      <c r="A16" s="15"/>
      <c r="B16" s="59" t="s">
        <v>556</v>
      </c>
      <c r="C16" s="57" t="s">
        <v>557</v>
      </c>
      <c r="D16" s="60">
        <v>0</v>
      </c>
      <c r="E16" s="26">
        <f t="shared" si="2"/>
        <v>0</v>
      </c>
      <c r="F16" s="60">
        <v>0</v>
      </c>
      <c r="G16" s="60">
        <v>0</v>
      </c>
      <c r="H16" s="60">
        <v>0</v>
      </c>
      <c r="I16" s="60">
        <v>0</v>
      </c>
      <c r="J16" s="62">
        <v>0</v>
      </c>
    </row>
    <row r="17" spans="1:11" ht="51" customHeight="1" x14ac:dyDescent="0.25">
      <c r="A17" s="15"/>
      <c r="B17" s="59" t="s">
        <v>558</v>
      </c>
      <c r="C17" s="57" t="s">
        <v>559</v>
      </c>
      <c r="D17" s="60">
        <v>0</v>
      </c>
      <c r="E17" s="26">
        <f t="shared" si="2"/>
        <v>0</v>
      </c>
      <c r="F17" s="60">
        <v>0</v>
      </c>
      <c r="G17" s="60">
        <v>0</v>
      </c>
      <c r="H17" s="60">
        <v>0</v>
      </c>
      <c r="I17" s="60">
        <v>0</v>
      </c>
      <c r="J17" s="62">
        <v>0</v>
      </c>
    </row>
    <row r="18" spans="1:11" s="37" customFormat="1" ht="15" customHeight="1" x14ac:dyDescent="0.25">
      <c r="A18" s="15"/>
      <c r="B18" s="59" t="s">
        <v>560</v>
      </c>
      <c r="C18" s="57" t="s">
        <v>561</v>
      </c>
      <c r="D18" s="60">
        <v>0</v>
      </c>
      <c r="E18" s="26">
        <f t="shared" si="2"/>
        <v>0</v>
      </c>
      <c r="F18" s="60">
        <v>0</v>
      </c>
      <c r="G18" s="60">
        <v>0</v>
      </c>
      <c r="H18" s="60">
        <v>0</v>
      </c>
      <c r="I18" s="60">
        <v>0</v>
      </c>
      <c r="J18" s="62">
        <v>0</v>
      </c>
    </row>
    <row r="19" spans="1:11" ht="25.95" customHeight="1" x14ac:dyDescent="0.25">
      <c r="A19" s="15"/>
      <c r="B19" s="85" t="s">
        <v>562</v>
      </c>
      <c r="C19" s="57" t="s">
        <v>563</v>
      </c>
      <c r="D19" s="60">
        <v>0</v>
      </c>
      <c r="E19" s="26">
        <f t="shared" si="2"/>
        <v>0</v>
      </c>
      <c r="F19" s="60">
        <v>0</v>
      </c>
      <c r="G19" s="60">
        <v>0</v>
      </c>
      <c r="H19" s="60">
        <v>0</v>
      </c>
      <c r="I19" s="60">
        <v>0</v>
      </c>
      <c r="J19" s="62">
        <v>0</v>
      </c>
      <c r="K19" s="1"/>
    </row>
    <row r="20" spans="1:11" ht="25.95" customHeight="1" x14ac:dyDescent="0.25">
      <c r="A20" s="15"/>
      <c r="B20" s="85" t="s">
        <v>564</v>
      </c>
      <c r="C20" s="57" t="s">
        <v>565</v>
      </c>
      <c r="D20" s="60">
        <v>0</v>
      </c>
      <c r="E20" s="26">
        <f t="shared" si="2"/>
        <v>0</v>
      </c>
      <c r="F20" s="60">
        <v>0</v>
      </c>
      <c r="G20" s="60">
        <v>0</v>
      </c>
      <c r="H20" s="60">
        <v>0</v>
      </c>
      <c r="I20" s="60">
        <v>0</v>
      </c>
      <c r="J20" s="62">
        <v>0</v>
      </c>
    </row>
    <row r="21" spans="1:11" s="37" customFormat="1" ht="25.95" customHeight="1" x14ac:dyDescent="0.25">
      <c r="A21" s="15"/>
      <c r="B21" s="59" t="s">
        <v>566</v>
      </c>
      <c r="C21" s="57" t="s">
        <v>567</v>
      </c>
      <c r="D21" s="60">
        <v>0</v>
      </c>
      <c r="E21" s="26">
        <f t="shared" si="2"/>
        <v>0</v>
      </c>
      <c r="F21" s="60">
        <v>0</v>
      </c>
      <c r="G21" s="60">
        <v>0</v>
      </c>
      <c r="H21" s="60">
        <v>0</v>
      </c>
      <c r="I21" s="60">
        <v>0</v>
      </c>
      <c r="J21" s="62">
        <v>0</v>
      </c>
    </row>
    <row r="22" spans="1:11" ht="37.950000000000003" customHeight="1" x14ac:dyDescent="0.25">
      <c r="A22" s="15"/>
      <c r="B22" s="59" t="s">
        <v>568</v>
      </c>
      <c r="C22" s="57" t="s">
        <v>569</v>
      </c>
      <c r="D22" s="60">
        <v>0</v>
      </c>
      <c r="E22" s="26">
        <f t="shared" si="2"/>
        <v>0</v>
      </c>
      <c r="F22" s="60">
        <v>0</v>
      </c>
      <c r="G22" s="60">
        <v>0</v>
      </c>
      <c r="H22" s="60">
        <v>0</v>
      </c>
      <c r="I22" s="60">
        <v>0</v>
      </c>
      <c r="J22" s="62">
        <v>0</v>
      </c>
    </row>
    <row r="23" spans="1:11" ht="25.95" customHeight="1" x14ac:dyDescent="0.25">
      <c r="A23" s="15"/>
      <c r="B23" s="59" t="s">
        <v>570</v>
      </c>
      <c r="C23" s="57" t="s">
        <v>571</v>
      </c>
      <c r="D23" s="60">
        <v>0</v>
      </c>
      <c r="E23" s="26">
        <f t="shared" si="2"/>
        <v>0</v>
      </c>
      <c r="F23" s="60">
        <v>0</v>
      </c>
      <c r="G23" s="60">
        <v>0</v>
      </c>
      <c r="H23" s="60">
        <v>0</v>
      </c>
      <c r="I23" s="60">
        <v>0</v>
      </c>
      <c r="J23" s="62">
        <v>0</v>
      </c>
    </row>
    <row r="24" spans="1:11" ht="25.95" customHeight="1" x14ac:dyDescent="0.25">
      <c r="A24" s="15"/>
      <c r="B24" s="85" t="s">
        <v>572</v>
      </c>
      <c r="C24" s="57" t="s">
        <v>573</v>
      </c>
      <c r="D24" s="60">
        <v>0</v>
      </c>
      <c r="E24" s="26">
        <f t="shared" si="2"/>
        <v>0</v>
      </c>
      <c r="F24" s="60">
        <v>0</v>
      </c>
      <c r="G24" s="60">
        <v>0</v>
      </c>
      <c r="H24" s="60">
        <v>0</v>
      </c>
      <c r="I24" s="60">
        <v>0</v>
      </c>
      <c r="J24" s="62">
        <v>0</v>
      </c>
    </row>
    <row r="25" spans="1:11" ht="25.95" customHeight="1" x14ac:dyDescent="0.25">
      <c r="A25" s="15"/>
      <c r="B25" s="59" t="s">
        <v>574</v>
      </c>
      <c r="C25" s="57" t="s">
        <v>575</v>
      </c>
      <c r="D25" s="60">
        <v>0</v>
      </c>
      <c r="E25" s="26">
        <f t="shared" si="2"/>
        <v>0</v>
      </c>
      <c r="F25" s="60">
        <v>0</v>
      </c>
      <c r="G25" s="60">
        <v>0</v>
      </c>
      <c r="H25" s="60">
        <v>0</v>
      </c>
      <c r="I25" s="60">
        <v>0</v>
      </c>
      <c r="J25" s="62">
        <v>0</v>
      </c>
    </row>
    <row r="26" spans="1:11" ht="25.95" customHeight="1" x14ac:dyDescent="0.25">
      <c r="A26" s="15"/>
      <c r="B26" s="59" t="s">
        <v>576</v>
      </c>
      <c r="C26" s="57" t="s">
        <v>577</v>
      </c>
      <c r="D26" s="60">
        <v>0</v>
      </c>
      <c r="E26" s="26">
        <f t="shared" si="2"/>
        <v>0</v>
      </c>
      <c r="F26" s="60">
        <v>0</v>
      </c>
      <c r="G26" s="60">
        <v>0</v>
      </c>
      <c r="H26" s="60">
        <v>0</v>
      </c>
      <c r="I26" s="60">
        <v>0</v>
      </c>
      <c r="J26" s="62">
        <v>0</v>
      </c>
    </row>
    <row r="27" spans="1:11" s="37" customFormat="1" ht="25.95" customHeight="1" x14ac:dyDescent="0.25">
      <c r="A27" s="15"/>
      <c r="B27" s="49" t="s">
        <v>578</v>
      </c>
      <c r="C27" s="57" t="s">
        <v>579</v>
      </c>
      <c r="D27" s="60">
        <v>0</v>
      </c>
      <c r="E27" s="26">
        <f>IF(G27="-",0,G27)</f>
        <v>0</v>
      </c>
      <c r="F27" s="16" t="s">
        <v>139</v>
      </c>
      <c r="G27" s="60">
        <v>0</v>
      </c>
      <c r="H27" s="16" t="s">
        <v>139</v>
      </c>
      <c r="I27" s="16" t="s">
        <v>139</v>
      </c>
      <c r="J27" s="55" t="s">
        <v>139</v>
      </c>
    </row>
    <row r="28" spans="1:11" s="13" customFormat="1" ht="15" customHeight="1" x14ac:dyDescent="0.25">
      <c r="A28" s="15"/>
      <c r="B28" s="108" t="s">
        <v>79</v>
      </c>
      <c r="C28" s="109"/>
      <c r="J28" s="110"/>
    </row>
    <row r="29" spans="1:11" s="37" customFormat="1" ht="34.950000000000003" customHeight="1" x14ac:dyDescent="0.25">
      <c r="A29" s="15"/>
      <c r="B29" s="56" t="s">
        <v>580</v>
      </c>
      <c r="C29" s="64" t="s">
        <v>581</v>
      </c>
      <c r="D29" s="88" t="s">
        <v>139</v>
      </c>
      <c r="E29" s="88" t="s">
        <v>139</v>
      </c>
      <c r="F29" s="88" t="s">
        <v>139</v>
      </c>
      <c r="G29" s="88" t="s">
        <v>139</v>
      </c>
      <c r="H29" s="65">
        <v>0</v>
      </c>
      <c r="I29" s="65">
        <v>0</v>
      </c>
      <c r="J29" s="101" t="s">
        <v>139</v>
      </c>
    </row>
  </sheetData>
  <mergeCells count="11">
    <mergeCell ref="B2:J2"/>
    <mergeCell ref="B3:B6"/>
    <mergeCell ref="C3:C6"/>
    <mergeCell ref="D3:D6"/>
    <mergeCell ref="E3:I3"/>
    <mergeCell ref="J3:J6"/>
    <mergeCell ref="E4:E6"/>
    <mergeCell ref="F4:I4"/>
    <mergeCell ref="F5:F6"/>
    <mergeCell ref="G5:G6"/>
    <mergeCell ref="H5:H6"/>
  </mergeCells>
  <pageMargins left="0.39370078740157483" right="0.39370078740157483" top="0.39370078740157483" bottom="0.39370078740157483" header="0" footer="0"/>
  <pageSetup pageOrder="overThenDown" orientation="landscape" r:id="rId1"/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Z49"/>
  <sheetViews>
    <sheetView workbookViewId="0"/>
  </sheetViews>
  <sheetFormatPr defaultColWidth="10.42578125" defaultRowHeight="11.4" customHeight="1" x14ac:dyDescent="0.2"/>
  <cols>
    <col min="1" max="1" width="0.7109375" style="37" customWidth="1"/>
    <col min="2" max="2" width="70" style="37" customWidth="1"/>
    <col min="3" max="3" width="10.42578125" style="37" customWidth="1"/>
    <col min="4" max="7" width="14" style="37" customWidth="1"/>
    <col min="8" max="8" width="14.28515625" style="37" customWidth="1"/>
    <col min="9" max="16" width="14" style="37" customWidth="1"/>
    <col min="17" max="17" width="74.7109375" style="37" customWidth="1"/>
    <col min="18" max="18" width="10.42578125" style="37" customWidth="1"/>
    <col min="19" max="23" width="28" style="37" customWidth="1"/>
    <col min="24" max="24" width="21.28515625" style="37" customWidth="1"/>
    <col min="25" max="25" width="14" style="37" customWidth="1"/>
    <col min="26" max="26" width="2.28515625" style="37" customWidth="1"/>
  </cols>
  <sheetData>
    <row r="1" spans="1:26" s="102" customFormat="1" ht="12" customHeight="1" x14ac:dyDescent="0.2">
      <c r="P1" s="103" t="s">
        <v>582</v>
      </c>
      <c r="Z1" s="103" t="s">
        <v>583</v>
      </c>
    </row>
    <row r="2" spans="1:26" s="1" customFormat="1" ht="15" customHeight="1" x14ac:dyDescent="0.25">
      <c r="B2" s="149" t="s">
        <v>584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26" s="111" customFormat="1" ht="25.95" customHeight="1" x14ac:dyDescent="0.25">
      <c r="A3" s="15"/>
      <c r="B3" s="150" t="s">
        <v>585</v>
      </c>
      <c r="C3" s="150"/>
      <c r="D3" s="134" t="s">
        <v>586</v>
      </c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 t="s">
        <v>585</v>
      </c>
      <c r="R3" s="134"/>
      <c r="S3" s="134" t="s">
        <v>587</v>
      </c>
      <c r="T3" s="134"/>
      <c r="U3" s="134" t="s">
        <v>588</v>
      </c>
      <c r="V3" s="134"/>
      <c r="W3" s="150" t="s">
        <v>589</v>
      </c>
    </row>
    <row r="4" spans="1:26" s="111" customFormat="1" ht="12" customHeight="1" x14ac:dyDescent="0.2">
      <c r="B4" s="181"/>
      <c r="C4" s="245"/>
      <c r="D4" s="150" t="s">
        <v>590</v>
      </c>
      <c r="E4" s="134" t="s">
        <v>96</v>
      </c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50" t="s">
        <v>97</v>
      </c>
      <c r="R4" s="150" t="s">
        <v>20</v>
      </c>
      <c r="S4" s="150" t="s">
        <v>98</v>
      </c>
      <c r="T4" s="150" t="s">
        <v>99</v>
      </c>
      <c r="U4" s="150" t="s">
        <v>591</v>
      </c>
      <c r="V4" s="150" t="s">
        <v>592</v>
      </c>
      <c r="W4" s="182"/>
    </row>
    <row r="5" spans="1:26" s="111" customFormat="1" ht="12" customHeight="1" x14ac:dyDescent="0.2">
      <c r="B5" s="151"/>
      <c r="C5" s="152"/>
      <c r="D5" s="182"/>
      <c r="E5" s="150" t="s">
        <v>593</v>
      </c>
      <c r="F5" s="134" t="s">
        <v>103</v>
      </c>
      <c r="G5" s="134"/>
      <c r="H5" s="134"/>
      <c r="I5" s="134"/>
      <c r="J5" s="134"/>
      <c r="K5" s="134"/>
      <c r="L5" s="134"/>
      <c r="M5" s="134"/>
      <c r="N5" s="150" t="s">
        <v>104</v>
      </c>
      <c r="O5" s="150" t="s">
        <v>105</v>
      </c>
      <c r="P5" s="150" t="s">
        <v>106</v>
      </c>
      <c r="Q5" s="182"/>
      <c r="R5" s="182"/>
      <c r="S5" s="182"/>
      <c r="T5" s="182"/>
      <c r="U5" s="182"/>
      <c r="V5" s="182"/>
      <c r="W5" s="182"/>
    </row>
    <row r="6" spans="1:26" s="111" customFormat="1" ht="114" customHeight="1" x14ac:dyDescent="0.25">
      <c r="A6" s="15"/>
      <c r="B6" s="16" t="s">
        <v>92</v>
      </c>
      <c r="C6" s="16" t="s">
        <v>20</v>
      </c>
      <c r="D6" s="153"/>
      <c r="E6" s="153"/>
      <c r="F6" s="16" t="s">
        <v>594</v>
      </c>
      <c r="G6" s="16" t="s">
        <v>595</v>
      </c>
      <c r="H6" s="16" t="s">
        <v>111</v>
      </c>
      <c r="I6" s="16" t="s">
        <v>112</v>
      </c>
      <c r="J6" s="16" t="s">
        <v>113</v>
      </c>
      <c r="K6" s="16" t="s">
        <v>114</v>
      </c>
      <c r="L6" s="16" t="s">
        <v>596</v>
      </c>
      <c r="M6" s="16" t="s">
        <v>116</v>
      </c>
      <c r="N6" s="153"/>
      <c r="O6" s="153"/>
      <c r="P6" s="153"/>
      <c r="Q6" s="153"/>
      <c r="R6" s="153"/>
      <c r="S6" s="153"/>
      <c r="T6" s="153"/>
      <c r="U6" s="153"/>
      <c r="V6" s="153"/>
      <c r="W6" s="153"/>
    </row>
    <row r="7" spans="1:26" s="18" customFormat="1" ht="10.95" customHeight="1" x14ac:dyDescent="0.2">
      <c r="A7" s="46"/>
      <c r="B7" s="19" t="s">
        <v>27</v>
      </c>
      <c r="C7" s="19" t="s">
        <v>28</v>
      </c>
      <c r="D7" s="19" t="s">
        <v>29</v>
      </c>
      <c r="E7" s="19" t="s">
        <v>30</v>
      </c>
      <c r="F7" s="19" t="s">
        <v>31</v>
      </c>
      <c r="G7" s="19" t="s">
        <v>32</v>
      </c>
      <c r="H7" s="19" t="s">
        <v>33</v>
      </c>
      <c r="I7" s="19" t="s">
        <v>118</v>
      </c>
      <c r="J7" s="19" t="s">
        <v>597</v>
      </c>
      <c r="K7" s="19" t="s">
        <v>598</v>
      </c>
      <c r="L7" s="19" t="s">
        <v>119</v>
      </c>
      <c r="M7" s="19" t="s">
        <v>120</v>
      </c>
      <c r="N7" s="19" t="s">
        <v>121</v>
      </c>
      <c r="O7" s="19" t="s">
        <v>6</v>
      </c>
      <c r="P7" s="19" t="s">
        <v>599</v>
      </c>
      <c r="Q7" s="19" t="s">
        <v>124</v>
      </c>
      <c r="R7" s="19" t="s">
        <v>125</v>
      </c>
      <c r="S7" s="19" t="s">
        <v>126</v>
      </c>
      <c r="T7" s="19" t="s">
        <v>128</v>
      </c>
      <c r="U7" s="19" t="s">
        <v>129</v>
      </c>
      <c r="V7" s="19" t="s">
        <v>130</v>
      </c>
      <c r="W7" s="19" t="s">
        <v>131</v>
      </c>
    </row>
    <row r="8" spans="1:26" s="21" customFormat="1" ht="25.95" customHeight="1" x14ac:dyDescent="0.25">
      <c r="A8" s="15"/>
      <c r="B8" s="49" t="s">
        <v>600</v>
      </c>
      <c r="C8" s="50" t="s">
        <v>601</v>
      </c>
      <c r="D8" s="52">
        <f t="shared" ref="D8:D26" si="0">IF(E8="-",0,E8) + IF(F8="-",0,F8) + IF(G8="-",0,G8) + IF(H8="-",0,H8) + IF(I8="-",0,I8) + IF(L8="-",0,L8) + IF(M8="-",0,M8) + IF(N8="-",0,N8) + IF(O8="-",0,O8)</f>
        <v>0</v>
      </c>
      <c r="E8" s="52">
        <f t="shared" ref="E8:P8" si="1">IF(E9="-",0,E9) + IF(E13="-",0,E13) + IF(E26="-",0,E26)</f>
        <v>0</v>
      </c>
      <c r="F8" s="52">
        <f t="shared" si="1"/>
        <v>0</v>
      </c>
      <c r="G8" s="52">
        <f t="shared" si="1"/>
        <v>0</v>
      </c>
      <c r="H8" s="52">
        <f t="shared" si="1"/>
        <v>0</v>
      </c>
      <c r="I8" s="52">
        <f t="shared" si="1"/>
        <v>0</v>
      </c>
      <c r="J8" s="52">
        <f t="shared" si="1"/>
        <v>0</v>
      </c>
      <c r="K8" s="52">
        <f t="shared" si="1"/>
        <v>0</v>
      </c>
      <c r="L8" s="52">
        <f t="shared" si="1"/>
        <v>0</v>
      </c>
      <c r="M8" s="52">
        <f t="shared" si="1"/>
        <v>0</v>
      </c>
      <c r="N8" s="52">
        <f t="shared" si="1"/>
        <v>0</v>
      </c>
      <c r="O8" s="52">
        <f t="shared" si="1"/>
        <v>0</v>
      </c>
      <c r="P8" s="112">
        <f t="shared" si="1"/>
        <v>0</v>
      </c>
      <c r="Q8" s="49" t="s">
        <v>602</v>
      </c>
      <c r="R8" s="50" t="s">
        <v>603</v>
      </c>
      <c r="S8" s="51" t="s">
        <v>139</v>
      </c>
      <c r="T8" s="51" t="s">
        <v>139</v>
      </c>
      <c r="U8" s="52">
        <f>IF(U9="-",0,U9) + IF(U13="-",0,U13) + IF(U26="-",0,U26) + IF(U27="-",0,U27) + IF(U28="-",0,U28) + IF(U29="-",0,U29) + IF(U30="-",0,U30)</f>
        <v>0</v>
      </c>
      <c r="V8" s="51" t="s">
        <v>139</v>
      </c>
      <c r="W8" s="24">
        <f>IF(W9="-",0,W9) + IF(W13="-",0,W13) + IF(W26="-",0,W26) + IF(W27="-",0,W27) + IF(W28="-",0,W28) + IF(W30="-",0,W30) + IF(W29="-",0,W29)</f>
        <v>0</v>
      </c>
    </row>
    <row r="9" spans="1:26" s="37" customFormat="1" ht="42" customHeight="1" x14ac:dyDescent="0.25">
      <c r="A9" s="15"/>
      <c r="B9" s="56" t="s">
        <v>604</v>
      </c>
      <c r="C9" s="57" t="s">
        <v>605</v>
      </c>
      <c r="D9" s="58">
        <f t="shared" si="0"/>
        <v>0</v>
      </c>
      <c r="E9" s="58">
        <f t="shared" ref="E9:P9" si="2">IF(E10="-",0,E10) + IF(E11="-",0,E11) + IF(E12="-",0,E12)</f>
        <v>0</v>
      </c>
      <c r="F9" s="58">
        <f t="shared" si="2"/>
        <v>0</v>
      </c>
      <c r="G9" s="58">
        <f t="shared" si="2"/>
        <v>0</v>
      </c>
      <c r="H9" s="58">
        <f t="shared" si="2"/>
        <v>0</v>
      </c>
      <c r="I9" s="58">
        <f t="shared" si="2"/>
        <v>0</v>
      </c>
      <c r="J9" s="58">
        <f t="shared" si="2"/>
        <v>0</v>
      </c>
      <c r="K9" s="58">
        <f t="shared" si="2"/>
        <v>0</v>
      </c>
      <c r="L9" s="58">
        <f t="shared" si="2"/>
        <v>0</v>
      </c>
      <c r="M9" s="58">
        <f t="shared" si="2"/>
        <v>0</v>
      </c>
      <c r="N9" s="58">
        <f t="shared" si="2"/>
        <v>0</v>
      </c>
      <c r="O9" s="58">
        <f t="shared" si="2"/>
        <v>0</v>
      </c>
      <c r="P9" s="81">
        <f t="shared" si="2"/>
        <v>0</v>
      </c>
      <c r="Q9" s="56" t="s">
        <v>606</v>
      </c>
      <c r="R9" s="57" t="s">
        <v>607</v>
      </c>
      <c r="S9" s="26">
        <f>IF(S10="-",0,S10) + IF(S11="-",0,S11) + IF(S12="-",0,S12)</f>
        <v>0</v>
      </c>
      <c r="T9" s="26">
        <f>IF((IF('Раздел 9-3'!F9="-",0,'Раздел 9-3'!F9))=0,0,(IF(S9="-",0,S9))/(IF('Раздел 9-3'!F9="-",0,'Раздел 9-3'!F9)))</f>
        <v>0</v>
      </c>
      <c r="U9" s="58">
        <f>IF(U10="-",0,U10) + IF(U11="-",0,U11) + IF(U12="-",0,U12)</f>
        <v>0</v>
      </c>
      <c r="V9" s="26">
        <f>IF((IF(S9="-",0,S9))=0,0,(IF(U9="-",0,U9))/(IF(S9="-",0,S9)))</f>
        <v>0</v>
      </c>
      <c r="W9" s="27">
        <f>IF(W10="-",0,W10) + IF(W11="-",0,W11)</f>
        <v>0</v>
      </c>
    </row>
    <row r="10" spans="1:26" s="37" customFormat="1" ht="25.05" customHeight="1" x14ac:dyDescent="0.25">
      <c r="A10" s="15"/>
      <c r="B10" s="59" t="s">
        <v>608</v>
      </c>
      <c r="C10" s="57" t="s">
        <v>609</v>
      </c>
      <c r="D10" s="58">
        <f t="shared" si="0"/>
        <v>0</v>
      </c>
      <c r="E10" s="61">
        <v>0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  <c r="O10" s="61">
        <v>0</v>
      </c>
      <c r="P10" s="72">
        <v>0</v>
      </c>
      <c r="Q10" s="59" t="s">
        <v>610</v>
      </c>
      <c r="R10" s="57" t="s">
        <v>611</v>
      </c>
      <c r="S10" s="60">
        <v>0</v>
      </c>
      <c r="T10" s="26">
        <f>IF((IF('Раздел 9-3'!F10="-",0,'Раздел 9-3'!F10))=0,0,(IF(S10="-",0,S10))/(IF('Раздел 9-3'!F10="-",0,'Раздел 9-3'!F10)))</f>
        <v>0</v>
      </c>
      <c r="U10" s="61">
        <v>0</v>
      </c>
      <c r="V10" s="26">
        <f>IF((IF(S10="-",0,S10))=0,0,(IF(U10="-",0,U10))/(IF(S10="-",0,S10)))</f>
        <v>0</v>
      </c>
      <c r="W10" s="62">
        <v>0</v>
      </c>
    </row>
    <row r="11" spans="1:26" s="37" customFormat="1" ht="25.05" customHeight="1" x14ac:dyDescent="0.25">
      <c r="A11" s="15"/>
      <c r="B11" s="59" t="s">
        <v>546</v>
      </c>
      <c r="C11" s="57" t="s">
        <v>612</v>
      </c>
      <c r="D11" s="58">
        <f t="shared" si="0"/>
        <v>0</v>
      </c>
      <c r="E11" s="61">
        <v>0</v>
      </c>
      <c r="F11" s="61">
        <v>0</v>
      </c>
      <c r="G11" s="61">
        <v>0</v>
      </c>
      <c r="H11" s="61">
        <v>0</v>
      </c>
      <c r="I11" s="61">
        <v>0</v>
      </c>
      <c r="J11" s="61">
        <v>0</v>
      </c>
      <c r="K11" s="61">
        <v>0</v>
      </c>
      <c r="L11" s="61">
        <v>0</v>
      </c>
      <c r="M11" s="61">
        <v>0</v>
      </c>
      <c r="N11" s="61">
        <v>0</v>
      </c>
      <c r="O11" s="61">
        <v>0</v>
      </c>
      <c r="P11" s="72">
        <v>0</v>
      </c>
      <c r="Q11" s="59" t="s">
        <v>613</v>
      </c>
      <c r="R11" s="57" t="s">
        <v>614</v>
      </c>
      <c r="S11" s="60">
        <v>0</v>
      </c>
      <c r="T11" s="26">
        <f>IF((IF('Раздел 9-3'!F11="-",0,'Раздел 9-3'!F11))=0,0,(IF(S11="-",0,S11))/(IF('Раздел 9-3'!F11="-",0,'Раздел 9-3'!F11)))</f>
        <v>0</v>
      </c>
      <c r="U11" s="61">
        <v>0</v>
      </c>
      <c r="V11" s="26">
        <f>IF((IF(S11="-",0,S11))=0,0,(IF(U11="-",0,U11))/(IF(S11="-",0,S11)))</f>
        <v>0</v>
      </c>
      <c r="W11" s="62">
        <v>0</v>
      </c>
    </row>
    <row r="12" spans="1:26" s="37" customFormat="1" ht="25.05" customHeight="1" x14ac:dyDescent="0.25">
      <c r="A12" s="15"/>
      <c r="B12" s="59" t="s">
        <v>615</v>
      </c>
      <c r="C12" s="57" t="s">
        <v>616</v>
      </c>
      <c r="D12" s="58">
        <f t="shared" si="0"/>
        <v>0</v>
      </c>
      <c r="E12" s="61">
        <v>0</v>
      </c>
      <c r="F12" s="61">
        <v>0</v>
      </c>
      <c r="G12" s="61">
        <v>0</v>
      </c>
      <c r="H12" s="61">
        <v>0</v>
      </c>
      <c r="I12" s="61">
        <v>0</v>
      </c>
      <c r="J12" s="61">
        <v>0</v>
      </c>
      <c r="K12" s="61">
        <v>0</v>
      </c>
      <c r="L12" s="61">
        <v>0</v>
      </c>
      <c r="M12" s="61">
        <v>0</v>
      </c>
      <c r="N12" s="61">
        <v>0</v>
      </c>
      <c r="O12" s="61">
        <v>0</v>
      </c>
      <c r="P12" s="72">
        <v>0</v>
      </c>
      <c r="Q12" s="59" t="s">
        <v>617</v>
      </c>
      <c r="R12" s="57" t="s">
        <v>618</v>
      </c>
      <c r="S12" s="60">
        <v>0</v>
      </c>
      <c r="T12" s="16" t="s">
        <v>139</v>
      </c>
      <c r="U12" s="61">
        <v>0</v>
      </c>
      <c r="V12" s="16" t="s">
        <v>139</v>
      </c>
      <c r="W12" s="55" t="s">
        <v>139</v>
      </c>
    </row>
    <row r="13" spans="1:26" s="37" customFormat="1" ht="42" customHeight="1" x14ac:dyDescent="0.25">
      <c r="A13" s="15"/>
      <c r="B13" s="56" t="s">
        <v>619</v>
      </c>
      <c r="C13" s="57" t="s">
        <v>620</v>
      </c>
      <c r="D13" s="58">
        <f t="shared" si="0"/>
        <v>0</v>
      </c>
      <c r="E13" s="58">
        <f t="shared" ref="E13:P13" si="3">IF(E14="-",0,E14) + IF(E15="-",0,E15) + IF(E16="-",0,E16) + IF(E17="-",0,E17) + IF(E20="-",0,E20) + IF(E21="-",0,E21) + IF(E22="-",0,E22) + IF(E24="-",0,E24) + IF(E25="-",0,E25)</f>
        <v>0</v>
      </c>
      <c r="F13" s="58">
        <f t="shared" si="3"/>
        <v>0</v>
      </c>
      <c r="G13" s="58">
        <f t="shared" si="3"/>
        <v>0</v>
      </c>
      <c r="H13" s="58">
        <f t="shared" si="3"/>
        <v>0</v>
      </c>
      <c r="I13" s="58">
        <f t="shared" si="3"/>
        <v>0</v>
      </c>
      <c r="J13" s="58">
        <f t="shared" si="3"/>
        <v>0</v>
      </c>
      <c r="K13" s="58">
        <f t="shared" si="3"/>
        <v>0</v>
      </c>
      <c r="L13" s="58">
        <f t="shared" si="3"/>
        <v>0</v>
      </c>
      <c r="M13" s="58">
        <f t="shared" si="3"/>
        <v>0</v>
      </c>
      <c r="N13" s="58">
        <f t="shared" si="3"/>
        <v>0</v>
      </c>
      <c r="O13" s="58">
        <f t="shared" si="3"/>
        <v>0</v>
      </c>
      <c r="P13" s="81">
        <f t="shared" si="3"/>
        <v>0</v>
      </c>
      <c r="Q13" s="56" t="s">
        <v>621</v>
      </c>
      <c r="R13" s="57" t="s">
        <v>622</v>
      </c>
      <c r="S13" s="26">
        <f>IF(S14="-",0,S14) + IF(S15="-",0,S15) + IF(S16="-",0,S16) + IF(S17="-",0,S17) + IF(S20="-",0,S20) + IF(S21="-",0,S21) + IF(S22="-",0,S22) + IF(S24="-",0,S24) + IF(S25="-",0,S25)</f>
        <v>0</v>
      </c>
      <c r="T13" s="26">
        <f>IF((IF('Раздел 9-3'!F13="-",0,'Раздел 9-3'!F13))=0,0,(IF(S13="-",0,S13))/(IF('Раздел 9-3'!F13="-",0,'Раздел 9-3'!F13)))</f>
        <v>0</v>
      </c>
      <c r="U13" s="58">
        <f>IF(U14="-",0,U14) + IF(U15="-",0,U15) + IF(U16="-",0,U16) + IF(U17="-",0,U17) + IF(U20="-",0,U20) + IF(U21="-",0,U21) + IF(U22="-",0,U22) + IF(U24="-",0,U24) + IF(U25="-",0,U25)</f>
        <v>0</v>
      </c>
      <c r="V13" s="26">
        <f t="shared" ref="V13:V29" si="4">IF((IF(S13="-",0,S13))=0,0,(IF(U13="-",0,U13))/(IF(S13="-",0,S13)))</f>
        <v>0</v>
      </c>
      <c r="W13" s="27">
        <f>IF(W14="-",0,W14) + IF(W15="-",0,W15) + IF(W16="-",0,W16) + IF(W17="-",0,W17) + IF(W20="-",0,W20) + IF(W21="-",0,W21) + IF(W22="-",0,W22) + IF(W24="-",0,W24) + IF(W25="-",0,W25)</f>
        <v>0</v>
      </c>
    </row>
    <row r="14" spans="1:26" s="37" customFormat="1" ht="25.05" customHeight="1" x14ac:dyDescent="0.25">
      <c r="A14" s="15"/>
      <c r="B14" s="59" t="s">
        <v>552</v>
      </c>
      <c r="C14" s="57" t="s">
        <v>623</v>
      </c>
      <c r="D14" s="58">
        <f t="shared" si="0"/>
        <v>0</v>
      </c>
      <c r="E14" s="61">
        <v>0</v>
      </c>
      <c r="F14" s="61">
        <v>0</v>
      </c>
      <c r="G14" s="61">
        <v>0</v>
      </c>
      <c r="H14" s="61">
        <v>0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72">
        <v>0</v>
      </c>
      <c r="Q14" s="59" t="s">
        <v>624</v>
      </c>
      <c r="R14" s="57" t="s">
        <v>625</v>
      </c>
      <c r="S14" s="60">
        <v>0</v>
      </c>
      <c r="T14" s="26">
        <f>IF((IF('Раздел 9-3'!F14="-",0,'Раздел 9-3'!F14))=0,0,(IF(S14="-",0,S14))/(IF('Раздел 9-3'!F14="-",0,'Раздел 9-3'!F14)))</f>
        <v>0</v>
      </c>
      <c r="U14" s="61">
        <v>0</v>
      </c>
      <c r="V14" s="26">
        <f t="shared" si="4"/>
        <v>0</v>
      </c>
      <c r="W14" s="62">
        <v>0</v>
      </c>
    </row>
    <row r="15" spans="1:26" s="37" customFormat="1" ht="25.05" customHeight="1" x14ac:dyDescent="0.25">
      <c r="A15" s="15"/>
      <c r="B15" s="59" t="s">
        <v>556</v>
      </c>
      <c r="C15" s="57" t="s">
        <v>626</v>
      </c>
      <c r="D15" s="58">
        <f t="shared" si="0"/>
        <v>0</v>
      </c>
      <c r="E15" s="61">
        <v>0</v>
      </c>
      <c r="F15" s="61">
        <v>0</v>
      </c>
      <c r="G15" s="61">
        <v>0</v>
      </c>
      <c r="H15" s="61">
        <v>0</v>
      </c>
      <c r="I15" s="61">
        <v>0</v>
      </c>
      <c r="J15" s="61">
        <v>0</v>
      </c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72">
        <v>0</v>
      </c>
      <c r="Q15" s="59" t="s">
        <v>627</v>
      </c>
      <c r="R15" s="57" t="s">
        <v>628</v>
      </c>
      <c r="S15" s="60">
        <v>0</v>
      </c>
      <c r="T15" s="26">
        <f>IF((IF('Раздел 9-3'!F16="-",0,'Раздел 9-3'!F16))=0,0,(IF(S15="-",0,S15))/(IF('Раздел 9-3'!F16="-",0,'Раздел 9-3'!F16)))</f>
        <v>0</v>
      </c>
      <c r="U15" s="61">
        <v>0</v>
      </c>
      <c r="V15" s="26">
        <f t="shared" si="4"/>
        <v>0</v>
      </c>
      <c r="W15" s="62">
        <v>0</v>
      </c>
    </row>
    <row r="16" spans="1:26" s="37" customFormat="1" ht="42" customHeight="1" x14ac:dyDescent="0.25">
      <c r="A16" s="15"/>
      <c r="B16" s="59" t="s">
        <v>629</v>
      </c>
      <c r="C16" s="57" t="s">
        <v>630</v>
      </c>
      <c r="D16" s="58">
        <f t="shared" si="0"/>
        <v>0</v>
      </c>
      <c r="E16" s="61">
        <v>0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61">
        <v>0</v>
      </c>
      <c r="N16" s="61">
        <v>0</v>
      </c>
      <c r="O16" s="61">
        <v>0</v>
      </c>
      <c r="P16" s="72">
        <v>0</v>
      </c>
      <c r="Q16" s="59" t="s">
        <v>631</v>
      </c>
      <c r="R16" s="57" t="s">
        <v>632</v>
      </c>
      <c r="S16" s="60">
        <v>0</v>
      </c>
      <c r="T16" s="26">
        <f>IF((IF('Раздел 9-3'!F17="-",0,'Раздел 9-3'!F17))=0,0,(IF(S16="-",0,S16))/(IF('Раздел 9-3'!F17="-",0,'Раздел 9-3'!F17)))</f>
        <v>0</v>
      </c>
      <c r="U16" s="61">
        <v>0</v>
      </c>
      <c r="V16" s="26">
        <f t="shared" si="4"/>
        <v>0</v>
      </c>
      <c r="W16" s="62">
        <v>0</v>
      </c>
    </row>
    <row r="17" spans="1:23" s="37" customFormat="1" ht="25.05" customHeight="1" x14ac:dyDescent="0.25">
      <c r="A17" s="15"/>
      <c r="B17" s="59" t="s">
        <v>560</v>
      </c>
      <c r="C17" s="57" t="s">
        <v>633</v>
      </c>
      <c r="D17" s="58">
        <f t="shared" si="0"/>
        <v>0</v>
      </c>
      <c r="E17" s="61">
        <v>0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  <c r="M17" s="61">
        <v>0</v>
      </c>
      <c r="N17" s="61">
        <v>0</v>
      </c>
      <c r="O17" s="61">
        <v>0</v>
      </c>
      <c r="P17" s="72">
        <v>0</v>
      </c>
      <c r="Q17" s="59" t="s">
        <v>634</v>
      </c>
      <c r="R17" s="57" t="s">
        <v>635</v>
      </c>
      <c r="S17" s="60">
        <v>0</v>
      </c>
      <c r="T17" s="26">
        <f>IF((IF('Раздел 9-3'!F18="-",0,'Раздел 9-3'!F18))=0,0,(IF(S17="-",0,S17))/(IF('Раздел 9-3'!F18="-",0,'Раздел 9-3'!F18)))</f>
        <v>0</v>
      </c>
      <c r="U17" s="61">
        <v>0</v>
      </c>
      <c r="V17" s="26">
        <f t="shared" si="4"/>
        <v>0</v>
      </c>
      <c r="W17" s="62">
        <v>0</v>
      </c>
    </row>
    <row r="18" spans="1:23" s="37" customFormat="1" ht="25.05" customHeight="1" x14ac:dyDescent="0.25">
      <c r="A18" s="15"/>
      <c r="B18" s="85" t="s">
        <v>562</v>
      </c>
      <c r="C18" s="57" t="s">
        <v>636</v>
      </c>
      <c r="D18" s="58">
        <f t="shared" si="0"/>
        <v>0</v>
      </c>
      <c r="E18" s="61">
        <v>0</v>
      </c>
      <c r="F18" s="61">
        <v>0</v>
      </c>
      <c r="G18" s="61">
        <v>0</v>
      </c>
      <c r="H18" s="61">
        <v>0</v>
      </c>
      <c r="I18" s="61">
        <v>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  <c r="O18" s="61">
        <v>0</v>
      </c>
      <c r="P18" s="72">
        <v>0</v>
      </c>
      <c r="Q18" s="85" t="s">
        <v>637</v>
      </c>
      <c r="R18" s="57" t="s">
        <v>638</v>
      </c>
      <c r="S18" s="60">
        <v>0</v>
      </c>
      <c r="T18" s="26">
        <f>IF((IF('Раздел 9-3'!F19="-",0,'Раздел 9-3'!F19))=0,0,(IF(S18="-",0,S18))/(IF('Раздел 9-3'!F19="-",0,'Раздел 9-3'!F19)))</f>
        <v>0</v>
      </c>
      <c r="U18" s="61">
        <v>0</v>
      </c>
      <c r="V18" s="26">
        <f t="shared" si="4"/>
        <v>0</v>
      </c>
      <c r="W18" s="62">
        <v>0</v>
      </c>
    </row>
    <row r="19" spans="1:23" s="37" customFormat="1" ht="25.05" customHeight="1" x14ac:dyDescent="0.25">
      <c r="A19" s="15"/>
      <c r="B19" s="85" t="s">
        <v>639</v>
      </c>
      <c r="C19" s="57" t="s">
        <v>640</v>
      </c>
      <c r="D19" s="58">
        <f t="shared" si="0"/>
        <v>0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61">
        <v>0</v>
      </c>
      <c r="O19" s="61">
        <v>0</v>
      </c>
      <c r="P19" s="72">
        <v>0</v>
      </c>
      <c r="Q19" s="85" t="s">
        <v>641</v>
      </c>
      <c r="R19" s="57" t="s">
        <v>642</v>
      </c>
      <c r="S19" s="60">
        <v>0</v>
      </c>
      <c r="T19" s="26">
        <f>IF((IF('Раздел 9-3'!F20="-",0,'Раздел 9-3'!F20))=0,0,(IF(S19="-",0,S19))/(IF('Раздел 9-3'!F20="-",0,'Раздел 9-3'!F20)))</f>
        <v>0</v>
      </c>
      <c r="U19" s="61">
        <v>0</v>
      </c>
      <c r="V19" s="26">
        <f t="shared" si="4"/>
        <v>0</v>
      </c>
      <c r="W19" s="62">
        <v>0</v>
      </c>
    </row>
    <row r="20" spans="1:23" s="37" customFormat="1" ht="25.05" customHeight="1" x14ac:dyDescent="0.25">
      <c r="A20" s="15"/>
      <c r="B20" s="59" t="s">
        <v>643</v>
      </c>
      <c r="C20" s="57" t="s">
        <v>644</v>
      </c>
      <c r="D20" s="58">
        <f t="shared" si="0"/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72">
        <v>0</v>
      </c>
      <c r="Q20" s="59" t="s">
        <v>645</v>
      </c>
      <c r="R20" s="57" t="s">
        <v>646</v>
      </c>
      <c r="S20" s="60">
        <v>0</v>
      </c>
      <c r="T20" s="26">
        <f>IF((IF('Раздел 9-3'!F21="-",0,'Раздел 9-3'!F21))=0,0,(IF(S20="-",0,S20))/(IF('Раздел 9-3'!F21="-",0,'Раздел 9-3'!F21)))</f>
        <v>0</v>
      </c>
      <c r="U20" s="61">
        <v>0</v>
      </c>
      <c r="V20" s="26">
        <f t="shared" si="4"/>
        <v>0</v>
      </c>
      <c r="W20" s="62">
        <v>0</v>
      </c>
    </row>
    <row r="21" spans="1:23" s="37" customFormat="1" ht="42" customHeight="1" x14ac:dyDescent="0.25">
      <c r="A21" s="15"/>
      <c r="B21" s="59" t="s">
        <v>647</v>
      </c>
      <c r="C21" s="57" t="s">
        <v>648</v>
      </c>
      <c r="D21" s="58">
        <f t="shared" si="0"/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  <c r="M21" s="61">
        <v>0</v>
      </c>
      <c r="N21" s="61">
        <v>0</v>
      </c>
      <c r="O21" s="61">
        <v>0</v>
      </c>
      <c r="P21" s="72">
        <v>0</v>
      </c>
      <c r="Q21" s="59" t="s">
        <v>649</v>
      </c>
      <c r="R21" s="57" t="s">
        <v>650</v>
      </c>
      <c r="S21" s="60">
        <v>0</v>
      </c>
      <c r="T21" s="26">
        <f>IF((IF('Раздел 9-3'!F22="-",0,'Раздел 9-3'!F22))=0,0,(IF(S21="-",0,S21))/(IF('Раздел 9-3'!F22="-",0,'Раздел 9-3'!F22)))</f>
        <v>0</v>
      </c>
      <c r="U21" s="61">
        <v>0</v>
      </c>
      <c r="V21" s="26">
        <f t="shared" si="4"/>
        <v>0</v>
      </c>
      <c r="W21" s="62">
        <v>0</v>
      </c>
    </row>
    <row r="22" spans="1:23" s="37" customFormat="1" ht="42" customHeight="1" x14ac:dyDescent="0.25">
      <c r="A22" s="15"/>
      <c r="B22" s="59" t="s">
        <v>570</v>
      </c>
      <c r="C22" s="57" t="s">
        <v>651</v>
      </c>
      <c r="D22" s="58">
        <f t="shared" si="0"/>
        <v>0</v>
      </c>
      <c r="E22" s="61">
        <v>0</v>
      </c>
      <c r="F22" s="61">
        <v>0</v>
      </c>
      <c r="G22" s="61">
        <v>0</v>
      </c>
      <c r="H22" s="61">
        <v>0</v>
      </c>
      <c r="I22" s="61">
        <v>0</v>
      </c>
      <c r="J22" s="61">
        <v>0</v>
      </c>
      <c r="K22" s="61">
        <v>0</v>
      </c>
      <c r="L22" s="61">
        <v>0</v>
      </c>
      <c r="M22" s="61">
        <v>0</v>
      </c>
      <c r="N22" s="61">
        <v>0</v>
      </c>
      <c r="O22" s="61">
        <v>0</v>
      </c>
      <c r="P22" s="72">
        <v>0</v>
      </c>
      <c r="Q22" s="59" t="s">
        <v>652</v>
      </c>
      <c r="R22" s="57" t="s">
        <v>653</v>
      </c>
      <c r="S22" s="60">
        <v>0</v>
      </c>
      <c r="T22" s="26">
        <f>IF((IF('Раздел 9-3'!F23="-",0,'Раздел 9-3'!F23))=0,0,(IF(S22="-",0,S22))/(IF('Раздел 9-3'!F23="-",0,'Раздел 9-3'!F23)))</f>
        <v>0</v>
      </c>
      <c r="U22" s="61">
        <v>0</v>
      </c>
      <c r="V22" s="26">
        <f t="shared" si="4"/>
        <v>0</v>
      </c>
      <c r="W22" s="62">
        <v>0</v>
      </c>
    </row>
    <row r="23" spans="1:23" s="37" customFormat="1" ht="25.95" customHeight="1" x14ac:dyDescent="0.25">
      <c r="A23" s="15"/>
      <c r="B23" s="85" t="s">
        <v>572</v>
      </c>
      <c r="C23" s="57" t="s">
        <v>654</v>
      </c>
      <c r="D23" s="58">
        <f t="shared" si="0"/>
        <v>0</v>
      </c>
      <c r="E23" s="61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72">
        <v>0</v>
      </c>
      <c r="Q23" s="85" t="s">
        <v>655</v>
      </c>
      <c r="R23" s="57" t="s">
        <v>656</v>
      </c>
      <c r="S23" s="60">
        <v>0</v>
      </c>
      <c r="T23" s="26">
        <f>IF((IF('Раздел 9-3'!F24="-",0,'Раздел 9-3'!F24))=0,0,(IF(S23="-",0,S23))/(IF('Раздел 9-3'!F24="-",0,'Раздел 9-3'!F24)))</f>
        <v>0</v>
      </c>
      <c r="U23" s="61">
        <v>0</v>
      </c>
      <c r="V23" s="26">
        <f t="shared" si="4"/>
        <v>0</v>
      </c>
      <c r="W23" s="62">
        <v>0</v>
      </c>
    </row>
    <row r="24" spans="1:23" s="37" customFormat="1" ht="25.95" customHeight="1" x14ac:dyDescent="0.25">
      <c r="A24" s="15"/>
      <c r="B24" s="59" t="s">
        <v>574</v>
      </c>
      <c r="C24" s="57" t="s">
        <v>657</v>
      </c>
      <c r="D24" s="58">
        <f t="shared" si="0"/>
        <v>0</v>
      </c>
      <c r="E24" s="61">
        <v>0</v>
      </c>
      <c r="F24" s="61">
        <v>0</v>
      </c>
      <c r="G24" s="61">
        <v>0</v>
      </c>
      <c r="H24" s="61">
        <v>0</v>
      </c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  <c r="O24" s="61">
        <v>0</v>
      </c>
      <c r="P24" s="72">
        <v>0</v>
      </c>
      <c r="Q24" s="59" t="s">
        <v>658</v>
      </c>
      <c r="R24" s="57" t="s">
        <v>659</v>
      </c>
      <c r="S24" s="60">
        <v>0</v>
      </c>
      <c r="T24" s="26">
        <f>IF((IF('Раздел 9-3'!F25="-",0,'Раздел 9-3'!F25))=0,0,(IF(S24="-",0,S24))/(IF('Раздел 9-3'!F25="-",0,'Раздел 9-3'!F25)))</f>
        <v>0</v>
      </c>
      <c r="U24" s="61">
        <v>0</v>
      </c>
      <c r="V24" s="26">
        <f t="shared" si="4"/>
        <v>0</v>
      </c>
      <c r="W24" s="62">
        <v>0</v>
      </c>
    </row>
    <row r="25" spans="1:23" s="37" customFormat="1" ht="25.95" customHeight="1" x14ac:dyDescent="0.25">
      <c r="A25" s="15"/>
      <c r="B25" s="59" t="s">
        <v>576</v>
      </c>
      <c r="C25" s="57" t="s">
        <v>660</v>
      </c>
      <c r="D25" s="58">
        <f t="shared" si="0"/>
        <v>0</v>
      </c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61">
        <v>0</v>
      </c>
      <c r="L25" s="61">
        <v>0</v>
      </c>
      <c r="M25" s="61">
        <v>0</v>
      </c>
      <c r="N25" s="61">
        <v>0</v>
      </c>
      <c r="O25" s="61">
        <v>0</v>
      </c>
      <c r="P25" s="72">
        <v>0</v>
      </c>
      <c r="Q25" s="59" t="s">
        <v>661</v>
      </c>
      <c r="R25" s="57" t="s">
        <v>662</v>
      </c>
      <c r="S25" s="60">
        <v>0</v>
      </c>
      <c r="T25" s="26">
        <f>IF((IF('Раздел 9-3'!F26="-",0,'Раздел 9-3'!F26))=0,0,(IF(S25="-",0,S25))/(IF('Раздел 9-3'!F26="-",0,'Раздел 9-3'!F26)))</f>
        <v>0</v>
      </c>
      <c r="U25" s="61">
        <v>0</v>
      </c>
      <c r="V25" s="26">
        <f t="shared" si="4"/>
        <v>0</v>
      </c>
      <c r="W25" s="62">
        <v>0</v>
      </c>
    </row>
    <row r="26" spans="1:23" s="37" customFormat="1" ht="15" customHeight="1" x14ac:dyDescent="0.25">
      <c r="A26" s="15"/>
      <c r="B26" s="239" t="s">
        <v>578</v>
      </c>
      <c r="C26" s="242" t="s">
        <v>663</v>
      </c>
      <c r="D26" s="197">
        <f t="shared" si="0"/>
        <v>0</v>
      </c>
      <c r="E26" s="171">
        <v>0</v>
      </c>
      <c r="F26" s="171">
        <v>0</v>
      </c>
      <c r="G26" s="171">
        <v>0</v>
      </c>
      <c r="H26" s="171">
        <v>0</v>
      </c>
      <c r="I26" s="171">
        <v>0</v>
      </c>
      <c r="J26" s="171">
        <v>0</v>
      </c>
      <c r="K26" s="171">
        <v>0</v>
      </c>
      <c r="L26" s="171">
        <v>0</v>
      </c>
      <c r="M26" s="171">
        <v>0</v>
      </c>
      <c r="N26" s="171">
        <v>0</v>
      </c>
      <c r="O26" s="171">
        <v>0</v>
      </c>
      <c r="P26" s="177">
        <v>0</v>
      </c>
      <c r="Q26" s="56" t="s">
        <v>664</v>
      </c>
      <c r="R26" s="57" t="s">
        <v>665</v>
      </c>
      <c r="S26" s="60">
        <v>0</v>
      </c>
      <c r="T26" s="16" t="s">
        <v>139</v>
      </c>
      <c r="U26" s="61">
        <v>0</v>
      </c>
      <c r="V26" s="26">
        <f t="shared" si="4"/>
        <v>0</v>
      </c>
      <c r="W26" s="62">
        <v>0</v>
      </c>
    </row>
    <row r="27" spans="1:23" s="37" customFormat="1" ht="15" customHeight="1" x14ac:dyDescent="0.25">
      <c r="B27" s="240"/>
      <c r="C27" s="243"/>
      <c r="D27" s="207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3"/>
      <c r="Q27" s="56" t="s">
        <v>666</v>
      </c>
      <c r="R27" s="57" t="s">
        <v>667</v>
      </c>
      <c r="S27" s="60">
        <v>0</v>
      </c>
      <c r="T27" s="16" t="s">
        <v>139</v>
      </c>
      <c r="U27" s="61">
        <v>0</v>
      </c>
      <c r="V27" s="26">
        <f t="shared" si="4"/>
        <v>0</v>
      </c>
      <c r="W27" s="62">
        <v>0</v>
      </c>
    </row>
    <row r="28" spans="1:23" s="37" customFormat="1" ht="25.05" customHeight="1" x14ac:dyDescent="0.25">
      <c r="B28" s="240"/>
      <c r="C28" s="243"/>
      <c r="D28" s="207"/>
      <c r="E28" s="208"/>
      <c r="F28" s="208"/>
      <c r="G28" s="208"/>
      <c r="H28" s="208"/>
      <c r="I28" s="208"/>
      <c r="J28" s="208"/>
      <c r="K28" s="208"/>
      <c r="L28" s="208"/>
      <c r="M28" s="208"/>
      <c r="N28" s="208"/>
      <c r="O28" s="208"/>
      <c r="P28" s="203"/>
      <c r="Q28" s="56" t="s">
        <v>668</v>
      </c>
      <c r="R28" s="57" t="s">
        <v>669</v>
      </c>
      <c r="S28" s="60">
        <v>0</v>
      </c>
      <c r="T28" s="16" t="s">
        <v>139</v>
      </c>
      <c r="U28" s="61">
        <v>0</v>
      </c>
      <c r="V28" s="26">
        <f t="shared" si="4"/>
        <v>0</v>
      </c>
      <c r="W28" s="62">
        <v>0</v>
      </c>
    </row>
    <row r="29" spans="1:23" s="37" customFormat="1" ht="15" customHeight="1" x14ac:dyDescent="0.25">
      <c r="B29" s="240"/>
      <c r="C29" s="243"/>
      <c r="D29" s="207"/>
      <c r="E29" s="208"/>
      <c r="F29" s="208"/>
      <c r="G29" s="208"/>
      <c r="H29" s="208"/>
      <c r="I29" s="208"/>
      <c r="J29" s="208"/>
      <c r="K29" s="208"/>
      <c r="L29" s="208"/>
      <c r="M29" s="208"/>
      <c r="N29" s="208"/>
      <c r="O29" s="208"/>
      <c r="P29" s="203"/>
      <c r="Q29" s="56" t="s">
        <v>670</v>
      </c>
      <c r="R29" s="57" t="s">
        <v>671</v>
      </c>
      <c r="S29" s="60">
        <v>0</v>
      </c>
      <c r="T29" s="16" t="s">
        <v>139</v>
      </c>
      <c r="U29" s="61">
        <v>0</v>
      </c>
      <c r="V29" s="26">
        <f t="shared" si="4"/>
        <v>0</v>
      </c>
      <c r="W29" s="62">
        <v>0</v>
      </c>
    </row>
    <row r="30" spans="1:23" s="37" customFormat="1" ht="15" customHeight="1" x14ac:dyDescent="0.25">
      <c r="B30" s="241"/>
      <c r="C30" s="244"/>
      <c r="D30" s="198"/>
      <c r="E30" s="191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78"/>
      <c r="Q30" s="56" t="s">
        <v>672</v>
      </c>
      <c r="R30" s="64" t="s">
        <v>673</v>
      </c>
      <c r="S30" s="113" t="s">
        <v>139</v>
      </c>
      <c r="T30" s="88" t="s">
        <v>139</v>
      </c>
      <c r="U30" s="66">
        <v>0</v>
      </c>
      <c r="V30" s="88" t="s">
        <v>139</v>
      </c>
      <c r="W30" s="67">
        <v>0</v>
      </c>
    </row>
    <row r="31" spans="1:23" s="1" customFormat="1" ht="13.05" customHeight="1" x14ac:dyDescent="0.25">
      <c r="I31" s="103" t="s">
        <v>674</v>
      </c>
    </row>
    <row r="32" spans="1:23" s="13" customFormat="1" ht="15" customHeight="1" x14ac:dyDescent="0.25">
      <c r="B32" s="114" t="s">
        <v>79</v>
      </c>
    </row>
    <row r="33" spans="1:9" s="43" customFormat="1" ht="37.950000000000003" customHeight="1" x14ac:dyDescent="0.25">
      <c r="A33" s="15"/>
      <c r="B33" s="16" t="s">
        <v>19</v>
      </c>
      <c r="C33" s="16" t="s">
        <v>20</v>
      </c>
      <c r="D33" s="16" t="s">
        <v>87</v>
      </c>
      <c r="E33" s="16" t="s">
        <v>458</v>
      </c>
      <c r="F33" s="40"/>
    </row>
    <row r="34" spans="1:9" s="115" customFormat="1" ht="10.95" customHeight="1" x14ac:dyDescent="0.2">
      <c r="A34" s="116"/>
      <c r="B34" s="19" t="s">
        <v>27</v>
      </c>
      <c r="C34" s="19" t="s">
        <v>28</v>
      </c>
      <c r="D34" s="19" t="s">
        <v>29</v>
      </c>
      <c r="E34" s="19" t="s">
        <v>30</v>
      </c>
    </row>
    <row r="35" spans="1:9" s="43" customFormat="1" ht="15" customHeight="1" x14ac:dyDescent="0.25">
      <c r="A35" s="15"/>
      <c r="B35" s="117" t="s">
        <v>675</v>
      </c>
      <c r="C35" s="68" t="s">
        <v>676</v>
      </c>
      <c r="D35" s="118">
        <v>0</v>
      </c>
      <c r="E35" s="119">
        <v>0</v>
      </c>
      <c r="F35" s="40"/>
    </row>
    <row r="36" spans="1:9" s="43" customFormat="1" ht="15" customHeight="1" x14ac:dyDescent="0.25">
      <c r="A36" s="15"/>
      <c r="B36" s="87" t="s">
        <v>677</v>
      </c>
      <c r="C36" s="64" t="s">
        <v>678</v>
      </c>
      <c r="D36" s="120">
        <v>0</v>
      </c>
      <c r="E36" s="77">
        <v>0</v>
      </c>
      <c r="F36" s="40"/>
    </row>
    <row r="37" spans="1:9" s="43" customFormat="1" ht="15" customHeight="1" x14ac:dyDescent="0.2"/>
    <row r="38" spans="1:9" s="13" customFormat="1" ht="15" customHeight="1" x14ac:dyDescent="0.25">
      <c r="B38" s="114" t="s">
        <v>79</v>
      </c>
    </row>
    <row r="39" spans="1:9" s="43" customFormat="1" ht="100.95" customHeight="1" x14ac:dyDescent="0.25">
      <c r="A39" s="15"/>
      <c r="B39" s="16" t="s">
        <v>19</v>
      </c>
      <c r="C39" s="16" t="s">
        <v>20</v>
      </c>
      <c r="D39" s="16" t="s">
        <v>679</v>
      </c>
      <c r="E39" s="16" t="s">
        <v>680</v>
      </c>
      <c r="F39" s="16" t="s">
        <v>681</v>
      </c>
      <c r="G39" s="16" t="s">
        <v>682</v>
      </c>
      <c r="H39" s="121" t="s">
        <v>683</v>
      </c>
      <c r="I39" s="16" t="s">
        <v>684</v>
      </c>
    </row>
    <row r="40" spans="1:9" s="115" customFormat="1" ht="10.95" customHeight="1" x14ac:dyDescent="0.2">
      <c r="A40" s="116"/>
      <c r="B40" s="19" t="s">
        <v>27</v>
      </c>
      <c r="C40" s="19" t="s">
        <v>28</v>
      </c>
      <c r="D40" s="19" t="s">
        <v>29</v>
      </c>
      <c r="E40" s="19" t="s">
        <v>30</v>
      </c>
      <c r="F40" s="19" t="s">
        <v>31</v>
      </c>
      <c r="G40" s="19" t="s">
        <v>32</v>
      </c>
      <c r="H40" s="122" t="s">
        <v>33</v>
      </c>
      <c r="I40" s="19" t="s">
        <v>118</v>
      </c>
    </row>
    <row r="41" spans="1:9" s="48" customFormat="1" ht="31.05" customHeight="1" x14ac:dyDescent="0.25">
      <c r="A41" s="15"/>
      <c r="B41" s="49" t="s">
        <v>685</v>
      </c>
      <c r="C41" s="50" t="s">
        <v>686</v>
      </c>
      <c r="D41" s="52">
        <f>IF(D42="-",0,D42) + IF(D43="-",0,D43) + IF(D44="-",0,D44) + IF(D45="-",0,D45) + IF(D47="-",0,D47) + IF(D49="-",0,D49)</f>
        <v>0</v>
      </c>
      <c r="E41" s="52">
        <f>IF(E42="-",0,E42) + IF(E43="-",0,E43) + IF(E44="-",0,E44) + IF(E45="-",0,E45) + IF(E47="-",0,E47) + IF(E49="-",0,E49)</f>
        <v>0</v>
      </c>
      <c r="F41" s="52">
        <f>IF(F42="-",0,F42) + IF(F43="-",0,F43) + IF(F44="-",0,F44) + IF(F45="-",0,F45) + IF(F47="-",0,F47) + IF(F49="-",0,F49)</f>
        <v>0</v>
      </c>
      <c r="G41" s="52">
        <f>IF(G43="-",0,G43) + IF(G44="-",0,G44) + IF(G45="-",0,G45) + IF(G47="-",0,G47) + IF(G49="-",0,G49)</f>
        <v>0</v>
      </c>
      <c r="H41" s="123">
        <f>IF(H42="-",0,H42) + IF(H43="-",0,H43) + IF(H44="-",0,H44) + IF(H45="-",0,H45) + IF(H47="-",0,H47) + IF(H49="-",0,H49)</f>
        <v>0</v>
      </c>
      <c r="I41" s="24">
        <f>IF(I42="-",0,I42) + IF(I43="-",0,I43) + IF(I44="-",0,I44) + IF(I45="-",0,I45) + IF(I47="-",0,I47) + IF(I49="-",0,I49)</f>
        <v>0</v>
      </c>
    </row>
    <row r="42" spans="1:9" s="41" customFormat="1" ht="31.05" customHeight="1" x14ac:dyDescent="0.25">
      <c r="A42" s="15"/>
      <c r="B42" s="59" t="s">
        <v>544</v>
      </c>
      <c r="C42" s="57" t="s">
        <v>687</v>
      </c>
      <c r="D42" s="61">
        <v>0</v>
      </c>
      <c r="E42" s="61">
        <v>0</v>
      </c>
      <c r="F42" s="61">
        <v>0</v>
      </c>
      <c r="G42" s="16" t="s">
        <v>139</v>
      </c>
      <c r="H42" s="124">
        <v>0</v>
      </c>
      <c r="I42" s="62">
        <v>0</v>
      </c>
    </row>
    <row r="43" spans="1:9" s="41" customFormat="1" ht="31.05" customHeight="1" x14ac:dyDescent="0.25">
      <c r="A43" s="15"/>
      <c r="B43" s="59" t="s">
        <v>546</v>
      </c>
      <c r="C43" s="57" t="s">
        <v>688</v>
      </c>
      <c r="D43" s="61">
        <v>0</v>
      </c>
      <c r="E43" s="61">
        <v>0</v>
      </c>
      <c r="F43" s="61">
        <v>0</v>
      </c>
      <c r="G43" s="61">
        <v>0</v>
      </c>
      <c r="H43" s="124">
        <v>0</v>
      </c>
      <c r="I43" s="62">
        <v>0</v>
      </c>
    </row>
    <row r="44" spans="1:9" s="41" customFormat="1" ht="31.05" customHeight="1" x14ac:dyDescent="0.25">
      <c r="A44" s="15"/>
      <c r="B44" s="59" t="s">
        <v>689</v>
      </c>
      <c r="C44" s="57" t="s">
        <v>690</v>
      </c>
      <c r="D44" s="61">
        <v>0</v>
      </c>
      <c r="E44" s="61">
        <v>0</v>
      </c>
      <c r="F44" s="61">
        <v>0</v>
      </c>
      <c r="G44" s="61">
        <v>0</v>
      </c>
      <c r="H44" s="124">
        <v>0</v>
      </c>
      <c r="I44" s="62">
        <v>0</v>
      </c>
    </row>
    <row r="45" spans="1:9" s="41" customFormat="1" ht="31.05" customHeight="1" x14ac:dyDescent="0.25">
      <c r="A45" s="15"/>
      <c r="B45" s="59" t="s">
        <v>691</v>
      </c>
      <c r="C45" s="57" t="s">
        <v>692</v>
      </c>
      <c r="D45" s="61">
        <v>0</v>
      </c>
      <c r="E45" s="61">
        <v>0</v>
      </c>
      <c r="F45" s="61">
        <v>0</v>
      </c>
      <c r="G45" s="61">
        <v>0</v>
      </c>
      <c r="H45" s="124">
        <v>0</v>
      </c>
      <c r="I45" s="62">
        <v>0</v>
      </c>
    </row>
    <row r="46" spans="1:9" s="41" customFormat="1" ht="31.05" customHeight="1" x14ac:dyDescent="0.25">
      <c r="A46" s="15"/>
      <c r="B46" s="85" t="s">
        <v>693</v>
      </c>
      <c r="C46" s="57" t="s">
        <v>694</v>
      </c>
      <c r="D46" s="61">
        <v>0</v>
      </c>
      <c r="E46" s="61">
        <v>0</v>
      </c>
      <c r="F46" s="61">
        <v>0</v>
      </c>
      <c r="G46" s="61">
        <v>0</v>
      </c>
      <c r="H46" s="124">
        <v>0</v>
      </c>
      <c r="I46" s="62">
        <v>0</v>
      </c>
    </row>
    <row r="47" spans="1:9" s="41" customFormat="1" ht="31.05" customHeight="1" x14ac:dyDescent="0.25">
      <c r="A47" s="15"/>
      <c r="B47" s="59" t="s">
        <v>695</v>
      </c>
      <c r="C47" s="57" t="s">
        <v>696</v>
      </c>
      <c r="D47" s="61">
        <v>0</v>
      </c>
      <c r="E47" s="61">
        <v>0</v>
      </c>
      <c r="F47" s="61">
        <v>0</v>
      </c>
      <c r="G47" s="61">
        <v>0</v>
      </c>
      <c r="H47" s="124">
        <v>0</v>
      </c>
      <c r="I47" s="62">
        <v>0</v>
      </c>
    </row>
    <row r="48" spans="1:9" s="41" customFormat="1" ht="31.05" customHeight="1" x14ac:dyDescent="0.25">
      <c r="A48" s="15"/>
      <c r="B48" s="85" t="s">
        <v>697</v>
      </c>
      <c r="C48" s="57" t="s">
        <v>698</v>
      </c>
      <c r="D48" s="61">
        <v>0</v>
      </c>
      <c r="E48" s="61">
        <v>0</v>
      </c>
      <c r="F48" s="61">
        <v>0</v>
      </c>
      <c r="G48" s="16" t="s">
        <v>139</v>
      </c>
      <c r="H48" s="124">
        <v>0</v>
      </c>
      <c r="I48" s="62">
        <v>0</v>
      </c>
    </row>
    <row r="49" spans="1:9" s="41" customFormat="1" ht="31.05" customHeight="1" x14ac:dyDescent="0.25">
      <c r="A49" s="15"/>
      <c r="B49" s="59" t="s">
        <v>699</v>
      </c>
      <c r="C49" s="64" t="s">
        <v>700</v>
      </c>
      <c r="D49" s="66">
        <v>0</v>
      </c>
      <c r="E49" s="66">
        <v>0</v>
      </c>
      <c r="F49" s="66">
        <v>0</v>
      </c>
      <c r="G49" s="66">
        <v>0</v>
      </c>
      <c r="H49" s="120">
        <v>0</v>
      </c>
      <c r="I49" s="67">
        <v>0</v>
      </c>
    </row>
  </sheetData>
  <mergeCells count="35">
    <mergeCell ref="B2:L2"/>
    <mergeCell ref="B3:C5"/>
    <mergeCell ref="D3:P3"/>
    <mergeCell ref="Q3:R3"/>
    <mergeCell ref="S3:T3"/>
    <mergeCell ref="U3:V3"/>
    <mergeCell ref="W3:W6"/>
    <mergeCell ref="D4:D6"/>
    <mergeCell ref="E4:P4"/>
    <mergeCell ref="Q4:Q6"/>
    <mergeCell ref="R4:R6"/>
    <mergeCell ref="S4:S6"/>
    <mergeCell ref="T4:T6"/>
    <mergeCell ref="U4:U6"/>
    <mergeCell ref="V4:V6"/>
    <mergeCell ref="E5:E6"/>
    <mergeCell ref="F5:M5"/>
    <mergeCell ref="N5:N6"/>
    <mergeCell ref="O5:O6"/>
    <mergeCell ref="P5:P6"/>
    <mergeCell ref="B26:B30"/>
    <mergeCell ref="C26:C30"/>
    <mergeCell ref="D26:D30"/>
    <mergeCell ref="E26:E30"/>
    <mergeCell ref="F26:F30"/>
    <mergeCell ref="G26:G30"/>
    <mergeCell ref="H26:H30"/>
    <mergeCell ref="I26:I30"/>
    <mergeCell ref="J26:J30"/>
    <mergeCell ref="K26:K30"/>
    <mergeCell ref="L26:L30"/>
    <mergeCell ref="M26:M30"/>
    <mergeCell ref="N26:N30"/>
    <mergeCell ref="O26:O30"/>
    <mergeCell ref="P26:P30"/>
  </mergeCells>
  <pageMargins left="0.39370078740157483" right="0.39370078740157483" top="0.39370078740157483" bottom="0.39370078740157483" header="0" footer="0"/>
  <pageSetup scale="55" fitToHeight="0" pageOrder="overThenDown" orientation="landscape" r:id="rId1"/>
  <rowBreaks count="1" manualBreakCount="1">
    <brk id="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I102"/>
  <sheetViews>
    <sheetView tabSelected="1" topLeftCell="A16" workbookViewId="0"/>
  </sheetViews>
  <sheetFormatPr defaultColWidth="10.42578125" defaultRowHeight="11.4" customHeight="1" x14ac:dyDescent="0.2"/>
  <cols>
    <col min="1" max="1" width="0.7109375" style="37" customWidth="1"/>
    <col min="2" max="2" width="63" style="37" customWidth="1"/>
    <col min="3" max="3" width="10.85546875" style="37" customWidth="1"/>
    <col min="4" max="8" width="19.28515625" style="37" customWidth="1"/>
    <col min="9" max="35" width="10.42578125" style="37" customWidth="1"/>
  </cols>
  <sheetData>
    <row r="1" spans="1:8" s="1" customFormat="1" ht="13.05" customHeight="1" x14ac:dyDescent="0.25">
      <c r="H1" s="103" t="s">
        <v>701</v>
      </c>
    </row>
    <row r="2" spans="1:8" s="14" customFormat="1" ht="28.95" customHeight="1" x14ac:dyDescent="0.2">
      <c r="B2" s="238" t="s">
        <v>702</v>
      </c>
      <c r="C2" s="238"/>
      <c r="D2" s="238"/>
      <c r="E2" s="238"/>
      <c r="F2" s="238"/>
      <c r="G2" s="238"/>
      <c r="H2" s="238"/>
    </row>
    <row r="3" spans="1:8" s="1" customFormat="1" ht="63" customHeight="1" x14ac:dyDescent="0.25">
      <c r="A3" s="15"/>
      <c r="B3" s="16" t="s">
        <v>19</v>
      </c>
      <c r="C3" s="16" t="s">
        <v>20</v>
      </c>
      <c r="D3" s="5" t="s">
        <v>703</v>
      </c>
      <c r="E3" s="5" t="s">
        <v>704</v>
      </c>
      <c r="F3" s="5" t="s">
        <v>705</v>
      </c>
      <c r="G3" s="16" t="s">
        <v>706</v>
      </c>
      <c r="H3" s="16" t="s">
        <v>707</v>
      </c>
    </row>
    <row r="4" spans="1:8" s="18" customFormat="1" ht="10.95" customHeight="1" x14ac:dyDescent="0.2">
      <c r="A4" s="116"/>
      <c r="B4" s="19" t="s">
        <v>27</v>
      </c>
      <c r="C4" s="19" t="s">
        <v>28</v>
      </c>
      <c r="D4" s="19" t="s">
        <v>29</v>
      </c>
      <c r="E4" s="19" t="s">
        <v>30</v>
      </c>
      <c r="F4" s="19" t="s">
        <v>31</v>
      </c>
      <c r="G4" s="19" t="s">
        <v>32</v>
      </c>
      <c r="H4" s="19" t="s">
        <v>33</v>
      </c>
    </row>
    <row r="5" spans="1:8" s="21" customFormat="1" ht="42" customHeight="1" x14ac:dyDescent="0.25">
      <c r="A5" s="15"/>
      <c r="B5" s="49" t="s">
        <v>708</v>
      </c>
      <c r="C5" s="50" t="s">
        <v>709</v>
      </c>
      <c r="D5" s="51" t="s">
        <v>139</v>
      </c>
      <c r="E5" s="52">
        <f>IF(E6="-",0,E6) + IF(E19="-",0,E19) + IF(E20="-",0,E20) + IF(E27="-",0,E27) + IF(E55="-",0,E55) + IF(E65="-",0,E65) + IF(E71="-",0,E71) + IF(E78="-",0,E78) + IF(E94="-",0,E94)</f>
        <v>0</v>
      </c>
      <c r="F5" s="51" t="s">
        <v>139</v>
      </c>
      <c r="G5" s="52">
        <f>IF(G6="-",0,G6) + IF(G19="-",0,G19) + IF(G20="-",0,G20) + IF(G27="-",0,G27) + IF(G55="-",0,G55) + IF(G65="-",0,G65) + IF(G71="-",0,G71) + IF(G78="-",0,G78) + IF(G94="-",0,G94)</f>
        <v>0</v>
      </c>
      <c r="H5" s="70" t="s">
        <v>139</v>
      </c>
    </row>
    <row r="6" spans="1:8" s="1" customFormat="1" ht="42" customHeight="1" x14ac:dyDescent="0.25">
      <c r="A6" s="15"/>
      <c r="B6" s="56" t="s">
        <v>710</v>
      </c>
      <c r="C6" s="57" t="s">
        <v>711</v>
      </c>
      <c r="D6" s="26">
        <f>IF(D7="-",0,D7) + IF(D10="-",0,D10) + IF(D12="-",0,D12) + IF(D13="-",0,D13) + IF(D14="-",0,D14) + IF(D15="-",0,D15) + IF(D17="-",0,D17) + IF(D18="-",0,D18)</f>
        <v>0</v>
      </c>
      <c r="E6" s="58">
        <f>IF(E7="-",0,E7) + IF(E10="-",0,E10) + IF(E12="-",0,E12) + IF(E13="-",0,E13) + IF(E14="-",0,E14) + IF(E15="-",0,E15) + IF(E17="-",0,E17) + IF(E18="-",0,E18)</f>
        <v>0</v>
      </c>
      <c r="F6" s="26">
        <f t="shared" ref="F6:F42" si="0">IF((IF(D6="-",0,D6))=0,0,(IF(E6="-",0,E6))/(IF(D6="-",0,D6)))</f>
        <v>0</v>
      </c>
      <c r="G6" s="58">
        <f>IF(G7="-",0,G7) + IF(G10="-",0,G10) + IF(G12="-",0,G12) + IF(G13="-",0,G13) + IF(G14="-",0,G14) + IF(G15="-",0,G15) + IF(G17="-",0,G17) + IF(G18="-",0,G18)</f>
        <v>0</v>
      </c>
      <c r="H6" s="27">
        <f t="shared" ref="H6:H42" si="1">IF((IF(D6="-",0,D6))=0,0,(IF(G6="-",0,G6))/(IF(D6="-",0,D6)))</f>
        <v>0</v>
      </c>
    </row>
    <row r="7" spans="1:8" s="1" customFormat="1" ht="25.95" customHeight="1" x14ac:dyDescent="0.25">
      <c r="A7" s="15"/>
      <c r="B7" s="59" t="s">
        <v>712</v>
      </c>
      <c r="C7" s="57" t="s">
        <v>713</v>
      </c>
      <c r="D7" s="60">
        <v>0</v>
      </c>
      <c r="E7" s="61">
        <v>0</v>
      </c>
      <c r="F7" s="26">
        <f t="shared" si="0"/>
        <v>0</v>
      </c>
      <c r="G7" s="61">
        <v>0</v>
      </c>
      <c r="H7" s="27">
        <f t="shared" si="1"/>
        <v>0</v>
      </c>
    </row>
    <row r="8" spans="1:8" s="1" customFormat="1" ht="25.95" customHeight="1" x14ac:dyDescent="0.25">
      <c r="A8" s="15"/>
      <c r="B8" s="85" t="s">
        <v>714</v>
      </c>
      <c r="C8" s="57" t="s">
        <v>715</v>
      </c>
      <c r="D8" s="60">
        <v>0</v>
      </c>
      <c r="E8" s="61">
        <v>0</v>
      </c>
      <c r="F8" s="26">
        <f t="shared" si="0"/>
        <v>0</v>
      </c>
      <c r="G8" s="61">
        <v>0</v>
      </c>
      <c r="H8" s="27">
        <f t="shared" si="1"/>
        <v>0</v>
      </c>
    </row>
    <row r="9" spans="1:8" s="1" customFormat="1" ht="15" customHeight="1" x14ac:dyDescent="0.25">
      <c r="A9" s="15"/>
      <c r="B9" s="85" t="s">
        <v>716</v>
      </c>
      <c r="C9" s="57" t="s">
        <v>717</v>
      </c>
      <c r="D9" s="60">
        <v>0</v>
      </c>
      <c r="E9" s="61">
        <v>0</v>
      </c>
      <c r="F9" s="26">
        <f t="shared" si="0"/>
        <v>0</v>
      </c>
      <c r="G9" s="61">
        <v>0</v>
      </c>
      <c r="H9" s="27">
        <f t="shared" si="1"/>
        <v>0</v>
      </c>
    </row>
    <row r="10" spans="1:8" s="1" customFormat="1" ht="15" customHeight="1" x14ac:dyDescent="0.25">
      <c r="A10" s="15"/>
      <c r="B10" s="59" t="s">
        <v>718</v>
      </c>
      <c r="C10" s="57" t="s">
        <v>719</v>
      </c>
      <c r="D10" s="60">
        <v>0</v>
      </c>
      <c r="E10" s="61">
        <v>0</v>
      </c>
      <c r="F10" s="26">
        <f t="shared" si="0"/>
        <v>0</v>
      </c>
      <c r="G10" s="61">
        <v>0</v>
      </c>
      <c r="H10" s="27">
        <f t="shared" si="1"/>
        <v>0</v>
      </c>
    </row>
    <row r="11" spans="1:8" s="1" customFormat="1" ht="25.95" customHeight="1" x14ac:dyDescent="0.25">
      <c r="A11" s="15"/>
      <c r="B11" s="85" t="s">
        <v>720</v>
      </c>
      <c r="C11" s="57" t="s">
        <v>721</v>
      </c>
      <c r="D11" s="60">
        <v>0</v>
      </c>
      <c r="E11" s="61">
        <v>0</v>
      </c>
      <c r="F11" s="26">
        <f t="shared" si="0"/>
        <v>0</v>
      </c>
      <c r="G11" s="61">
        <v>0</v>
      </c>
      <c r="H11" s="27">
        <f t="shared" si="1"/>
        <v>0</v>
      </c>
    </row>
    <row r="12" spans="1:8" s="1" customFormat="1" ht="15" customHeight="1" x14ac:dyDescent="0.25">
      <c r="A12" s="15"/>
      <c r="B12" s="59" t="s">
        <v>722</v>
      </c>
      <c r="C12" s="57" t="s">
        <v>723</v>
      </c>
      <c r="D12" s="60">
        <v>0</v>
      </c>
      <c r="E12" s="61">
        <v>0</v>
      </c>
      <c r="F12" s="26">
        <f t="shared" si="0"/>
        <v>0</v>
      </c>
      <c r="G12" s="61">
        <v>0</v>
      </c>
      <c r="H12" s="27">
        <f t="shared" si="1"/>
        <v>0</v>
      </c>
    </row>
    <row r="13" spans="1:8" s="1" customFormat="1" ht="15" customHeight="1" x14ac:dyDescent="0.25">
      <c r="A13" s="15"/>
      <c r="B13" s="59" t="s">
        <v>724</v>
      </c>
      <c r="C13" s="57" t="s">
        <v>725</v>
      </c>
      <c r="D13" s="60">
        <v>0</v>
      </c>
      <c r="E13" s="61">
        <v>0</v>
      </c>
      <c r="F13" s="26">
        <f t="shared" si="0"/>
        <v>0</v>
      </c>
      <c r="G13" s="61">
        <v>0</v>
      </c>
      <c r="H13" s="27">
        <f t="shared" si="1"/>
        <v>0</v>
      </c>
    </row>
    <row r="14" spans="1:8" s="1" customFormat="1" ht="15" customHeight="1" x14ac:dyDescent="0.25">
      <c r="A14" s="15"/>
      <c r="B14" s="59" t="s">
        <v>726</v>
      </c>
      <c r="C14" s="57" t="s">
        <v>727</v>
      </c>
      <c r="D14" s="60">
        <v>0</v>
      </c>
      <c r="E14" s="61">
        <v>0</v>
      </c>
      <c r="F14" s="26">
        <f t="shared" si="0"/>
        <v>0</v>
      </c>
      <c r="G14" s="61">
        <v>0</v>
      </c>
      <c r="H14" s="27">
        <f t="shared" si="1"/>
        <v>0</v>
      </c>
    </row>
    <row r="15" spans="1:8" s="1" customFormat="1" ht="15" customHeight="1" x14ac:dyDescent="0.25">
      <c r="A15" s="15"/>
      <c r="B15" s="59" t="s">
        <v>728</v>
      </c>
      <c r="C15" s="57" t="s">
        <v>729</v>
      </c>
      <c r="D15" s="60">
        <v>0</v>
      </c>
      <c r="E15" s="61">
        <v>0</v>
      </c>
      <c r="F15" s="26">
        <f t="shared" si="0"/>
        <v>0</v>
      </c>
      <c r="G15" s="61">
        <v>0</v>
      </c>
      <c r="H15" s="27">
        <f t="shared" si="1"/>
        <v>0</v>
      </c>
    </row>
    <row r="16" spans="1:8" s="1" customFormat="1" ht="15" customHeight="1" x14ac:dyDescent="0.25">
      <c r="A16" s="15"/>
      <c r="B16" s="85" t="s">
        <v>730</v>
      </c>
      <c r="C16" s="57" t="s">
        <v>731</v>
      </c>
      <c r="D16" s="60">
        <v>0</v>
      </c>
      <c r="E16" s="61">
        <v>0</v>
      </c>
      <c r="F16" s="26">
        <f t="shared" si="0"/>
        <v>0</v>
      </c>
      <c r="G16" s="61">
        <v>0</v>
      </c>
      <c r="H16" s="27">
        <f t="shared" si="1"/>
        <v>0</v>
      </c>
    </row>
    <row r="17" spans="1:8" s="1" customFormat="1" ht="25.95" customHeight="1" x14ac:dyDescent="0.25">
      <c r="A17" s="15"/>
      <c r="B17" s="59" t="s">
        <v>732</v>
      </c>
      <c r="C17" s="57" t="s">
        <v>733</v>
      </c>
      <c r="D17" s="60">
        <v>0</v>
      </c>
      <c r="E17" s="61">
        <v>0</v>
      </c>
      <c r="F17" s="26">
        <f t="shared" si="0"/>
        <v>0</v>
      </c>
      <c r="G17" s="61">
        <v>0</v>
      </c>
      <c r="H17" s="27">
        <f t="shared" si="1"/>
        <v>0</v>
      </c>
    </row>
    <row r="18" spans="1:8" s="1" customFormat="1" ht="15" customHeight="1" x14ac:dyDescent="0.25">
      <c r="A18" s="15"/>
      <c r="B18" s="59" t="s">
        <v>734</v>
      </c>
      <c r="C18" s="57" t="s">
        <v>735</v>
      </c>
      <c r="D18" s="60">
        <v>0</v>
      </c>
      <c r="E18" s="61">
        <v>0</v>
      </c>
      <c r="F18" s="26">
        <f t="shared" si="0"/>
        <v>0</v>
      </c>
      <c r="G18" s="61">
        <v>0</v>
      </c>
      <c r="H18" s="27">
        <f t="shared" si="1"/>
        <v>0</v>
      </c>
    </row>
    <row r="19" spans="1:8" s="1" customFormat="1" ht="15" customHeight="1" x14ac:dyDescent="0.25">
      <c r="A19" s="15"/>
      <c r="B19" s="56" t="s">
        <v>736</v>
      </c>
      <c r="C19" s="57" t="s">
        <v>737</v>
      </c>
      <c r="D19" s="60">
        <v>0</v>
      </c>
      <c r="E19" s="61">
        <v>0</v>
      </c>
      <c r="F19" s="26">
        <f t="shared" si="0"/>
        <v>0</v>
      </c>
      <c r="G19" s="61">
        <v>0</v>
      </c>
      <c r="H19" s="27">
        <f t="shared" si="1"/>
        <v>0</v>
      </c>
    </row>
    <row r="20" spans="1:8" s="1" customFormat="1" ht="25.95" customHeight="1" x14ac:dyDescent="0.25">
      <c r="A20" s="15"/>
      <c r="B20" s="56" t="s">
        <v>738</v>
      </c>
      <c r="C20" s="57" t="s">
        <v>739</v>
      </c>
      <c r="D20" s="26">
        <f>IF(D21="-",0,D21) + IF(D22="-",0,D22) + IF(D23="-",0,D23) + IF(D26="-",0,D26)</f>
        <v>0</v>
      </c>
      <c r="E20" s="58">
        <f>IF(E21="-",0,E21) + IF(E22="-",0,E22) + IF(E23="-",0,E23) + IF(E26="-",0,E26)</f>
        <v>0</v>
      </c>
      <c r="F20" s="26">
        <f t="shared" si="0"/>
        <v>0</v>
      </c>
      <c r="G20" s="58">
        <f>IF(G21="-",0,G21) + IF(G22="-",0,G22) + IF(G23="-",0,G23) + IF(G26="-",0,G26)</f>
        <v>0</v>
      </c>
      <c r="H20" s="27">
        <f t="shared" si="1"/>
        <v>0</v>
      </c>
    </row>
    <row r="21" spans="1:8" s="1" customFormat="1" ht="25.95" customHeight="1" x14ac:dyDescent="0.25">
      <c r="A21" s="15"/>
      <c r="B21" s="59" t="s">
        <v>740</v>
      </c>
      <c r="C21" s="57" t="s">
        <v>741</v>
      </c>
      <c r="D21" s="60">
        <v>0</v>
      </c>
      <c r="E21" s="61">
        <v>0</v>
      </c>
      <c r="F21" s="26">
        <f t="shared" si="0"/>
        <v>0</v>
      </c>
      <c r="G21" s="61">
        <v>0</v>
      </c>
      <c r="H21" s="27">
        <f t="shared" si="1"/>
        <v>0</v>
      </c>
    </row>
    <row r="22" spans="1:8" s="1" customFormat="1" ht="15" customHeight="1" x14ac:dyDescent="0.25">
      <c r="A22" s="15"/>
      <c r="B22" s="59" t="s">
        <v>742</v>
      </c>
      <c r="C22" s="57" t="s">
        <v>743</v>
      </c>
      <c r="D22" s="60">
        <v>0</v>
      </c>
      <c r="E22" s="61">
        <v>0</v>
      </c>
      <c r="F22" s="26">
        <f t="shared" si="0"/>
        <v>0</v>
      </c>
      <c r="G22" s="61">
        <v>0</v>
      </c>
      <c r="H22" s="27">
        <f t="shared" si="1"/>
        <v>0</v>
      </c>
    </row>
    <row r="23" spans="1:8" s="1" customFormat="1" ht="15" customHeight="1" x14ac:dyDescent="0.25">
      <c r="A23" s="15"/>
      <c r="B23" s="59" t="s">
        <v>744</v>
      </c>
      <c r="C23" s="57" t="s">
        <v>745</v>
      </c>
      <c r="D23" s="60">
        <v>0</v>
      </c>
      <c r="E23" s="61">
        <v>0</v>
      </c>
      <c r="F23" s="26">
        <f t="shared" si="0"/>
        <v>0</v>
      </c>
      <c r="G23" s="61">
        <v>0</v>
      </c>
      <c r="H23" s="27">
        <f t="shared" si="1"/>
        <v>0</v>
      </c>
    </row>
    <row r="24" spans="1:8" s="1" customFormat="1" ht="25.95" customHeight="1" x14ac:dyDescent="0.25">
      <c r="A24" s="15"/>
      <c r="B24" s="85" t="s">
        <v>746</v>
      </c>
      <c r="C24" s="57" t="s">
        <v>747</v>
      </c>
      <c r="D24" s="60">
        <v>0</v>
      </c>
      <c r="E24" s="61">
        <v>0</v>
      </c>
      <c r="F24" s="26">
        <f t="shared" si="0"/>
        <v>0</v>
      </c>
      <c r="G24" s="61">
        <v>0</v>
      </c>
      <c r="H24" s="27">
        <f t="shared" si="1"/>
        <v>0</v>
      </c>
    </row>
    <row r="25" spans="1:8" s="1" customFormat="1" ht="25.95" customHeight="1" x14ac:dyDescent="0.25">
      <c r="A25" s="15"/>
      <c r="B25" s="85" t="s">
        <v>748</v>
      </c>
      <c r="C25" s="57" t="s">
        <v>749</v>
      </c>
      <c r="D25" s="60">
        <v>0</v>
      </c>
      <c r="E25" s="61">
        <v>0</v>
      </c>
      <c r="F25" s="26">
        <f t="shared" si="0"/>
        <v>0</v>
      </c>
      <c r="G25" s="61">
        <v>0</v>
      </c>
      <c r="H25" s="27">
        <f t="shared" si="1"/>
        <v>0</v>
      </c>
    </row>
    <row r="26" spans="1:8" s="1" customFormat="1" ht="37.950000000000003" customHeight="1" x14ac:dyDescent="0.25">
      <c r="A26" s="15"/>
      <c r="B26" s="59" t="s">
        <v>750</v>
      </c>
      <c r="C26" s="57" t="s">
        <v>751</v>
      </c>
      <c r="D26" s="60">
        <v>0</v>
      </c>
      <c r="E26" s="61">
        <v>0</v>
      </c>
      <c r="F26" s="26">
        <f t="shared" si="0"/>
        <v>0</v>
      </c>
      <c r="G26" s="61">
        <v>0</v>
      </c>
      <c r="H26" s="27">
        <f t="shared" si="1"/>
        <v>0</v>
      </c>
    </row>
    <row r="27" spans="1:8" s="1" customFormat="1" ht="25.95" customHeight="1" x14ac:dyDescent="0.25">
      <c r="A27" s="15"/>
      <c r="B27" s="56" t="s">
        <v>752</v>
      </c>
      <c r="C27" s="57" t="s">
        <v>753</v>
      </c>
      <c r="D27" s="26">
        <f>IF(D28="-",0,D28) + IF(D29="-",0,D29) + IF(D32="-",0,D32) + IF(D42="-",0,D42) + IF(D46="-",0,D46) + IF(D49="-",0,D49) + IF(D53="-",0,D53) + IF(D54="-",0,D54)</f>
        <v>0</v>
      </c>
      <c r="E27" s="58">
        <f>IF(E28="-",0,E28) + IF(E29="-",0,E29) + IF(E32="-",0,E32) + IF(E42="-",0,E42) + IF(E46="-",0,E46) + IF(E49="-",0,E49) + IF(E53="-",0,E53) + IF(E54="-",0,E54)</f>
        <v>0</v>
      </c>
      <c r="F27" s="26">
        <f t="shared" si="0"/>
        <v>0</v>
      </c>
      <c r="G27" s="58">
        <f>IF(G28="-",0,G28) + IF(G29="-",0,G29) + IF(G32="-",0,G32) + IF(G42="-",0,G42) + IF(G46="-",0,G46) + IF(G49="-",0,G49) + IF(G53="-",0,G53) + IF(G54="-",0,G54)</f>
        <v>0</v>
      </c>
      <c r="H27" s="27">
        <f t="shared" si="1"/>
        <v>0</v>
      </c>
    </row>
    <row r="28" spans="1:8" s="1" customFormat="1" ht="25.95" customHeight="1" x14ac:dyDescent="0.25">
      <c r="A28" s="15"/>
      <c r="B28" s="59" t="s">
        <v>754</v>
      </c>
      <c r="C28" s="57" t="s">
        <v>755</v>
      </c>
      <c r="D28" s="60">
        <v>0</v>
      </c>
      <c r="E28" s="61">
        <v>0</v>
      </c>
      <c r="F28" s="26">
        <f t="shared" si="0"/>
        <v>0</v>
      </c>
      <c r="G28" s="61">
        <v>0</v>
      </c>
      <c r="H28" s="27">
        <f t="shared" si="1"/>
        <v>0</v>
      </c>
    </row>
    <row r="29" spans="1:8" s="1" customFormat="1" ht="15" customHeight="1" x14ac:dyDescent="0.25">
      <c r="A29" s="15"/>
      <c r="B29" s="59" t="s">
        <v>756</v>
      </c>
      <c r="C29" s="57" t="s">
        <v>757</v>
      </c>
      <c r="D29" s="60">
        <v>0</v>
      </c>
      <c r="E29" s="61">
        <v>0</v>
      </c>
      <c r="F29" s="26">
        <f t="shared" si="0"/>
        <v>0</v>
      </c>
      <c r="G29" s="61">
        <v>0</v>
      </c>
      <c r="H29" s="27">
        <f t="shared" si="1"/>
        <v>0</v>
      </c>
    </row>
    <row r="30" spans="1:8" s="1" customFormat="1" ht="25.95" customHeight="1" x14ac:dyDescent="0.25">
      <c r="A30" s="15"/>
      <c r="B30" s="85" t="s">
        <v>758</v>
      </c>
      <c r="C30" s="57" t="s">
        <v>759</v>
      </c>
      <c r="D30" s="60">
        <v>0</v>
      </c>
      <c r="E30" s="61">
        <v>0</v>
      </c>
      <c r="F30" s="26">
        <f t="shared" si="0"/>
        <v>0</v>
      </c>
      <c r="G30" s="61">
        <v>0</v>
      </c>
      <c r="H30" s="27">
        <f t="shared" si="1"/>
        <v>0</v>
      </c>
    </row>
    <row r="31" spans="1:8" s="1" customFormat="1" ht="15" customHeight="1" x14ac:dyDescent="0.25">
      <c r="A31" s="15"/>
      <c r="B31" s="85" t="s">
        <v>288</v>
      </c>
      <c r="C31" s="57" t="s">
        <v>760</v>
      </c>
      <c r="D31" s="60">
        <v>0</v>
      </c>
      <c r="E31" s="61">
        <v>0</v>
      </c>
      <c r="F31" s="26">
        <f t="shared" si="0"/>
        <v>0</v>
      </c>
      <c r="G31" s="61">
        <v>0</v>
      </c>
      <c r="H31" s="27">
        <f t="shared" si="1"/>
        <v>0</v>
      </c>
    </row>
    <row r="32" spans="1:8" s="1" customFormat="1" ht="15" customHeight="1" x14ac:dyDescent="0.25">
      <c r="A32" s="15"/>
      <c r="B32" s="59" t="s">
        <v>761</v>
      </c>
      <c r="C32" s="57" t="s">
        <v>762</v>
      </c>
      <c r="D32" s="60">
        <v>0</v>
      </c>
      <c r="E32" s="61">
        <v>0</v>
      </c>
      <c r="F32" s="26">
        <f t="shared" si="0"/>
        <v>0</v>
      </c>
      <c r="G32" s="61">
        <v>0</v>
      </c>
      <c r="H32" s="27">
        <f t="shared" si="1"/>
        <v>0</v>
      </c>
    </row>
    <row r="33" spans="1:8" s="1" customFormat="1" ht="25.95" customHeight="1" x14ac:dyDescent="0.25">
      <c r="A33" s="15"/>
      <c r="B33" s="85" t="s">
        <v>763</v>
      </c>
      <c r="C33" s="57" t="s">
        <v>764</v>
      </c>
      <c r="D33" s="60">
        <v>0</v>
      </c>
      <c r="E33" s="61">
        <v>0</v>
      </c>
      <c r="F33" s="26">
        <f t="shared" si="0"/>
        <v>0</v>
      </c>
      <c r="G33" s="61">
        <v>0</v>
      </c>
      <c r="H33" s="27">
        <f t="shared" si="1"/>
        <v>0</v>
      </c>
    </row>
    <row r="34" spans="1:8" s="1" customFormat="1" ht="15" customHeight="1" x14ac:dyDescent="0.25">
      <c r="A34" s="15"/>
      <c r="B34" s="85" t="s">
        <v>486</v>
      </c>
      <c r="C34" s="57" t="s">
        <v>765</v>
      </c>
      <c r="D34" s="60">
        <v>0</v>
      </c>
      <c r="E34" s="61">
        <v>0</v>
      </c>
      <c r="F34" s="26">
        <f t="shared" si="0"/>
        <v>0</v>
      </c>
      <c r="G34" s="61">
        <v>0</v>
      </c>
      <c r="H34" s="27">
        <f t="shared" si="1"/>
        <v>0</v>
      </c>
    </row>
    <row r="35" spans="1:8" s="1" customFormat="1" ht="15" customHeight="1" x14ac:dyDescent="0.25">
      <c r="A35" s="15"/>
      <c r="B35" s="85" t="s">
        <v>301</v>
      </c>
      <c r="C35" s="57" t="s">
        <v>766</v>
      </c>
      <c r="D35" s="60">
        <v>0</v>
      </c>
      <c r="E35" s="61">
        <v>0</v>
      </c>
      <c r="F35" s="26">
        <f t="shared" si="0"/>
        <v>0</v>
      </c>
      <c r="G35" s="61">
        <v>0</v>
      </c>
      <c r="H35" s="27">
        <f t="shared" si="1"/>
        <v>0</v>
      </c>
    </row>
    <row r="36" spans="1:8" s="1" customFormat="1" ht="15" customHeight="1" x14ac:dyDescent="0.25">
      <c r="A36" s="15"/>
      <c r="B36" s="85" t="s">
        <v>305</v>
      </c>
      <c r="C36" s="57" t="s">
        <v>767</v>
      </c>
      <c r="D36" s="60">
        <v>0</v>
      </c>
      <c r="E36" s="61">
        <v>0</v>
      </c>
      <c r="F36" s="26">
        <f t="shared" si="0"/>
        <v>0</v>
      </c>
      <c r="G36" s="61">
        <v>0</v>
      </c>
      <c r="H36" s="27">
        <f t="shared" si="1"/>
        <v>0</v>
      </c>
    </row>
    <row r="37" spans="1:8" s="1" customFormat="1" ht="15" customHeight="1" x14ac:dyDescent="0.25">
      <c r="A37" s="15"/>
      <c r="B37" s="85" t="s">
        <v>493</v>
      </c>
      <c r="C37" s="57" t="s">
        <v>768</v>
      </c>
      <c r="D37" s="60">
        <v>0</v>
      </c>
      <c r="E37" s="61">
        <v>0</v>
      </c>
      <c r="F37" s="26">
        <f t="shared" si="0"/>
        <v>0</v>
      </c>
      <c r="G37" s="61">
        <v>0</v>
      </c>
      <c r="H37" s="27">
        <f t="shared" si="1"/>
        <v>0</v>
      </c>
    </row>
    <row r="38" spans="1:8" s="1" customFormat="1" ht="15" customHeight="1" x14ac:dyDescent="0.25">
      <c r="A38" s="15"/>
      <c r="B38" s="85" t="s">
        <v>497</v>
      </c>
      <c r="C38" s="57" t="s">
        <v>769</v>
      </c>
      <c r="D38" s="60">
        <v>0</v>
      </c>
      <c r="E38" s="61">
        <v>0</v>
      </c>
      <c r="F38" s="26">
        <f t="shared" si="0"/>
        <v>0</v>
      </c>
      <c r="G38" s="61">
        <v>0</v>
      </c>
      <c r="H38" s="27">
        <f t="shared" si="1"/>
        <v>0</v>
      </c>
    </row>
    <row r="39" spans="1:8" s="1" customFormat="1" ht="15" customHeight="1" x14ac:dyDescent="0.25">
      <c r="A39" s="15"/>
      <c r="B39" s="85" t="s">
        <v>313</v>
      </c>
      <c r="C39" s="57" t="s">
        <v>770</v>
      </c>
      <c r="D39" s="60">
        <v>0</v>
      </c>
      <c r="E39" s="61">
        <v>0</v>
      </c>
      <c r="F39" s="26">
        <f t="shared" si="0"/>
        <v>0</v>
      </c>
      <c r="G39" s="61">
        <v>0</v>
      </c>
      <c r="H39" s="27">
        <f t="shared" si="1"/>
        <v>0</v>
      </c>
    </row>
    <row r="40" spans="1:8" s="1" customFormat="1" ht="15" customHeight="1" x14ac:dyDescent="0.25">
      <c r="A40" s="15"/>
      <c r="B40" s="85" t="s">
        <v>317</v>
      </c>
      <c r="C40" s="57" t="s">
        <v>771</v>
      </c>
      <c r="D40" s="60">
        <v>0</v>
      </c>
      <c r="E40" s="61">
        <v>0</v>
      </c>
      <c r="F40" s="26">
        <f t="shared" si="0"/>
        <v>0</v>
      </c>
      <c r="G40" s="61">
        <v>0</v>
      </c>
      <c r="H40" s="27">
        <f t="shared" si="1"/>
        <v>0</v>
      </c>
    </row>
    <row r="41" spans="1:8" s="1" customFormat="1" ht="15" customHeight="1" x14ac:dyDescent="0.25">
      <c r="A41" s="15"/>
      <c r="B41" s="85" t="s">
        <v>321</v>
      </c>
      <c r="C41" s="57" t="s">
        <v>772</v>
      </c>
      <c r="D41" s="60">
        <v>0</v>
      </c>
      <c r="E41" s="61">
        <v>0</v>
      </c>
      <c r="F41" s="26">
        <f t="shared" si="0"/>
        <v>0</v>
      </c>
      <c r="G41" s="61">
        <v>0</v>
      </c>
      <c r="H41" s="27">
        <f t="shared" si="1"/>
        <v>0</v>
      </c>
    </row>
    <row r="42" spans="1:8" s="1" customFormat="1" ht="15" customHeight="1" x14ac:dyDescent="0.25">
      <c r="A42" s="15"/>
      <c r="B42" s="85" t="s">
        <v>325</v>
      </c>
      <c r="C42" s="64" t="s">
        <v>773</v>
      </c>
      <c r="D42" s="65">
        <v>0</v>
      </c>
      <c r="E42" s="66">
        <v>0</v>
      </c>
      <c r="F42" s="32">
        <f t="shared" si="0"/>
        <v>0</v>
      </c>
      <c r="G42" s="66">
        <v>0</v>
      </c>
      <c r="H42" s="125">
        <f t="shared" si="1"/>
        <v>0</v>
      </c>
    </row>
    <row r="43" spans="1:8" s="1" customFormat="1" ht="13.05" customHeight="1" x14ac:dyDescent="0.25">
      <c r="H43" s="126" t="s">
        <v>774</v>
      </c>
    </row>
    <row r="44" spans="1:8" s="1" customFormat="1" ht="63" customHeight="1" x14ac:dyDescent="0.25">
      <c r="A44" s="15"/>
      <c r="B44" s="16" t="s">
        <v>19</v>
      </c>
      <c r="C44" s="16" t="s">
        <v>20</v>
      </c>
      <c r="D44" s="5" t="s">
        <v>703</v>
      </c>
      <c r="E44" s="5" t="s">
        <v>704</v>
      </c>
      <c r="F44" s="5" t="s">
        <v>705</v>
      </c>
      <c r="G44" s="16" t="s">
        <v>706</v>
      </c>
      <c r="H44" s="16" t="s">
        <v>707</v>
      </c>
    </row>
    <row r="45" spans="1:8" s="18" customFormat="1" ht="10.95" customHeight="1" x14ac:dyDescent="0.2">
      <c r="A45" s="116"/>
      <c r="B45" s="19" t="s">
        <v>27</v>
      </c>
      <c r="C45" s="19" t="s">
        <v>28</v>
      </c>
      <c r="D45" s="19" t="s">
        <v>29</v>
      </c>
      <c r="E45" s="19" t="s">
        <v>30</v>
      </c>
      <c r="F45" s="19" t="s">
        <v>31</v>
      </c>
      <c r="G45" s="19" t="s">
        <v>32</v>
      </c>
      <c r="H45" s="19" t="s">
        <v>33</v>
      </c>
    </row>
    <row r="46" spans="1:8" s="1" customFormat="1" ht="15" customHeight="1" x14ac:dyDescent="0.25">
      <c r="A46" s="15"/>
      <c r="B46" s="59" t="s">
        <v>775</v>
      </c>
      <c r="C46" s="68" t="s">
        <v>776</v>
      </c>
      <c r="D46" s="127">
        <v>0</v>
      </c>
      <c r="E46" s="128">
        <v>0</v>
      </c>
      <c r="F46" s="69">
        <f t="shared" ref="F46:F51" si="2">IF((IF(D46="-",0,D46))=0,0,(IF(E46="-",0,E46))/(IF(D46="-",0,D46)))</f>
        <v>0</v>
      </c>
      <c r="G46" s="128">
        <v>0</v>
      </c>
      <c r="H46" s="80">
        <f t="shared" ref="H46:H51" si="3">IF((IF(D46="-",0,D46))=0,0,(IF(G46="-",0,G46))/(IF(D46="-",0,D46)))</f>
        <v>0</v>
      </c>
    </row>
    <row r="47" spans="1:8" s="1" customFormat="1" ht="25.95" customHeight="1" x14ac:dyDescent="0.25">
      <c r="A47" s="15"/>
      <c r="B47" s="85" t="s">
        <v>777</v>
      </c>
      <c r="C47" s="57" t="s">
        <v>778</v>
      </c>
      <c r="D47" s="60">
        <v>0</v>
      </c>
      <c r="E47" s="61">
        <v>0</v>
      </c>
      <c r="F47" s="26">
        <f t="shared" si="2"/>
        <v>0</v>
      </c>
      <c r="G47" s="61">
        <v>0</v>
      </c>
      <c r="H47" s="27">
        <f t="shared" si="3"/>
        <v>0</v>
      </c>
    </row>
    <row r="48" spans="1:8" s="1" customFormat="1" ht="15" customHeight="1" x14ac:dyDescent="0.25">
      <c r="A48" s="15"/>
      <c r="B48" s="85" t="s">
        <v>508</v>
      </c>
      <c r="C48" s="57" t="s">
        <v>779</v>
      </c>
      <c r="D48" s="60">
        <v>0</v>
      </c>
      <c r="E48" s="61">
        <v>0</v>
      </c>
      <c r="F48" s="26">
        <f t="shared" si="2"/>
        <v>0</v>
      </c>
      <c r="G48" s="61">
        <v>0</v>
      </c>
      <c r="H48" s="27">
        <f t="shared" si="3"/>
        <v>0</v>
      </c>
    </row>
    <row r="49" spans="1:8" s="1" customFormat="1" ht="25.95" customHeight="1" x14ac:dyDescent="0.25">
      <c r="A49" s="15"/>
      <c r="B49" s="59" t="s">
        <v>780</v>
      </c>
      <c r="C49" s="57" t="s">
        <v>781</v>
      </c>
      <c r="D49" s="60">
        <v>0</v>
      </c>
      <c r="E49" s="61">
        <v>0</v>
      </c>
      <c r="F49" s="26">
        <f t="shared" si="2"/>
        <v>0</v>
      </c>
      <c r="G49" s="61">
        <v>0</v>
      </c>
      <c r="H49" s="27">
        <f t="shared" si="3"/>
        <v>0</v>
      </c>
    </row>
    <row r="50" spans="1:8" s="1" customFormat="1" ht="42" customHeight="1" x14ac:dyDescent="0.25">
      <c r="A50" s="15"/>
      <c r="B50" s="85" t="s">
        <v>782</v>
      </c>
      <c r="C50" s="57" t="s">
        <v>783</v>
      </c>
      <c r="D50" s="60">
        <v>0</v>
      </c>
      <c r="E50" s="61">
        <v>0</v>
      </c>
      <c r="F50" s="26">
        <f t="shared" si="2"/>
        <v>0</v>
      </c>
      <c r="G50" s="61">
        <v>0</v>
      </c>
      <c r="H50" s="27">
        <f t="shared" si="3"/>
        <v>0</v>
      </c>
    </row>
    <row r="51" spans="1:8" s="1" customFormat="1" ht="25.95" customHeight="1" x14ac:dyDescent="0.25">
      <c r="A51" s="15"/>
      <c r="B51" s="85" t="s">
        <v>784</v>
      </c>
      <c r="C51" s="57" t="s">
        <v>785</v>
      </c>
      <c r="D51" s="60">
        <v>0</v>
      </c>
      <c r="E51" s="61">
        <v>0</v>
      </c>
      <c r="F51" s="26">
        <f t="shared" si="2"/>
        <v>0</v>
      </c>
      <c r="G51" s="61">
        <v>0</v>
      </c>
      <c r="H51" s="27">
        <f t="shared" si="3"/>
        <v>0</v>
      </c>
    </row>
    <row r="52" spans="1:8" s="1" customFormat="1" ht="25.95" customHeight="1" x14ac:dyDescent="0.25">
      <c r="A52" s="15"/>
      <c r="B52" s="63" t="s">
        <v>786</v>
      </c>
      <c r="C52" s="57" t="s">
        <v>787</v>
      </c>
      <c r="D52" s="60">
        <v>0</v>
      </c>
      <c r="E52" s="16" t="s">
        <v>139</v>
      </c>
      <c r="F52" s="16" t="s">
        <v>139</v>
      </c>
      <c r="G52" s="16" t="s">
        <v>139</v>
      </c>
      <c r="H52" s="55" t="s">
        <v>139</v>
      </c>
    </row>
    <row r="53" spans="1:8" s="1" customFormat="1" ht="15" customHeight="1" x14ac:dyDescent="0.25">
      <c r="A53" s="15"/>
      <c r="B53" s="59" t="s">
        <v>788</v>
      </c>
      <c r="C53" s="57" t="s">
        <v>789</v>
      </c>
      <c r="D53" s="60">
        <v>0</v>
      </c>
      <c r="E53" s="61">
        <v>0</v>
      </c>
      <c r="F53" s="26">
        <f t="shared" ref="F53:F58" si="4">IF((IF(D53="-",0,D53))=0,0,(IF(E53="-",0,E53))/(IF(D53="-",0,D53)))</f>
        <v>0</v>
      </c>
      <c r="G53" s="61">
        <v>0</v>
      </c>
      <c r="H53" s="27">
        <f t="shared" ref="H53:H58" si="5">IF((IF(D53="-",0,D53))=0,0,(IF(G53="-",0,G53))/(IF(D53="-",0,D53)))</f>
        <v>0</v>
      </c>
    </row>
    <row r="54" spans="1:8" s="1" customFormat="1" ht="42" customHeight="1" x14ac:dyDescent="0.25">
      <c r="A54" s="15"/>
      <c r="B54" s="59" t="s">
        <v>790</v>
      </c>
      <c r="C54" s="57" t="s">
        <v>791</v>
      </c>
      <c r="D54" s="60">
        <v>0</v>
      </c>
      <c r="E54" s="61">
        <v>0</v>
      </c>
      <c r="F54" s="26">
        <f t="shared" si="4"/>
        <v>0</v>
      </c>
      <c r="G54" s="61">
        <v>0</v>
      </c>
      <c r="H54" s="27">
        <f t="shared" si="5"/>
        <v>0</v>
      </c>
    </row>
    <row r="55" spans="1:8" s="1" customFormat="1" ht="25.95" customHeight="1" x14ac:dyDescent="0.25">
      <c r="A55" s="15"/>
      <c r="B55" s="56" t="s">
        <v>792</v>
      </c>
      <c r="C55" s="57" t="s">
        <v>793</v>
      </c>
      <c r="D55" s="26">
        <f>IF(D56="-",0,D56) + IF(D57="-",0,D57) + IF(D58="-",0,D58) + IF(D60="-",0,D60) + IF(D61="-",0,D61) + IF(D62="-",0,D62) + IF(D64="-",0,D64)</f>
        <v>0</v>
      </c>
      <c r="E55" s="58">
        <f>IF(E56="-",0,E56) + IF(E57="-",0,E57) + IF(E58="-",0,E58) + IF(E60="-",0,E60) + IF(E61="-",0,E61) + IF(E62="-",0,E62) + IF(E64="-",0,E64)</f>
        <v>0</v>
      </c>
      <c r="F55" s="26">
        <f t="shared" si="4"/>
        <v>0</v>
      </c>
      <c r="G55" s="58">
        <f>IF(G56="-",0,G56) + IF(G57="-",0,G57) + IF(G58="-",0,G58) + IF(G60="-",0,G60) + IF(G61="-",0,G61) + IF(G62="-",0,G62) + IF(G64="-",0,G64)</f>
        <v>0</v>
      </c>
      <c r="H55" s="27">
        <f t="shared" si="5"/>
        <v>0</v>
      </c>
    </row>
    <row r="56" spans="1:8" s="1" customFormat="1" ht="25.95" customHeight="1" x14ac:dyDescent="0.25">
      <c r="A56" s="15"/>
      <c r="B56" s="59" t="s">
        <v>794</v>
      </c>
      <c r="C56" s="57" t="s">
        <v>795</v>
      </c>
      <c r="D56" s="60">
        <v>0</v>
      </c>
      <c r="E56" s="61">
        <v>0</v>
      </c>
      <c r="F56" s="26">
        <f t="shared" si="4"/>
        <v>0</v>
      </c>
      <c r="G56" s="61">
        <v>0</v>
      </c>
      <c r="H56" s="27">
        <f t="shared" si="5"/>
        <v>0</v>
      </c>
    </row>
    <row r="57" spans="1:8" s="1" customFormat="1" ht="15" customHeight="1" x14ac:dyDescent="0.25">
      <c r="A57" s="15"/>
      <c r="B57" s="59" t="s">
        <v>796</v>
      </c>
      <c r="C57" s="57" t="s">
        <v>797</v>
      </c>
      <c r="D57" s="60">
        <v>0</v>
      </c>
      <c r="E57" s="61">
        <v>0</v>
      </c>
      <c r="F57" s="26">
        <f t="shared" si="4"/>
        <v>0</v>
      </c>
      <c r="G57" s="61">
        <v>0</v>
      </c>
      <c r="H57" s="27">
        <f t="shared" si="5"/>
        <v>0</v>
      </c>
    </row>
    <row r="58" spans="1:8" s="1" customFormat="1" ht="15" customHeight="1" x14ac:dyDescent="0.25">
      <c r="A58" s="15"/>
      <c r="B58" s="59" t="s">
        <v>365</v>
      </c>
      <c r="C58" s="57" t="s">
        <v>798</v>
      </c>
      <c r="D58" s="60">
        <v>0</v>
      </c>
      <c r="E58" s="61">
        <v>0</v>
      </c>
      <c r="F58" s="26">
        <f t="shared" si="4"/>
        <v>0</v>
      </c>
      <c r="G58" s="61">
        <v>0</v>
      </c>
      <c r="H58" s="27">
        <f t="shared" si="5"/>
        <v>0</v>
      </c>
    </row>
    <row r="59" spans="1:8" s="1" customFormat="1" ht="15" customHeight="1" x14ac:dyDescent="0.25">
      <c r="A59" s="15"/>
      <c r="B59" s="63" t="s">
        <v>799</v>
      </c>
      <c r="C59" s="57" t="s">
        <v>800</v>
      </c>
      <c r="D59" s="60">
        <v>0</v>
      </c>
      <c r="E59" s="16" t="s">
        <v>139</v>
      </c>
      <c r="F59" s="16" t="s">
        <v>139</v>
      </c>
      <c r="G59" s="16" t="s">
        <v>139</v>
      </c>
      <c r="H59" s="55" t="s">
        <v>139</v>
      </c>
    </row>
    <row r="60" spans="1:8" s="1" customFormat="1" ht="15" customHeight="1" x14ac:dyDescent="0.25">
      <c r="A60" s="15"/>
      <c r="B60" s="59" t="s">
        <v>371</v>
      </c>
      <c r="C60" s="57" t="s">
        <v>801</v>
      </c>
      <c r="D60" s="60">
        <v>0</v>
      </c>
      <c r="E60" s="61">
        <v>0</v>
      </c>
      <c r="F60" s="26">
        <f>IF((IF(D60="-",0,D60))=0,0,(IF(E60="-",0,E60))/(IF(D60="-",0,D60)))</f>
        <v>0</v>
      </c>
      <c r="G60" s="61">
        <v>0</v>
      </c>
      <c r="H60" s="27">
        <f>IF((IF(D60="-",0,D60))=0,0,(IF(G60="-",0,G60))/(IF(D60="-",0,D60)))</f>
        <v>0</v>
      </c>
    </row>
    <row r="61" spans="1:8" s="1" customFormat="1" ht="15" customHeight="1" x14ac:dyDescent="0.25">
      <c r="A61" s="15"/>
      <c r="B61" s="59" t="s">
        <v>802</v>
      </c>
      <c r="C61" s="57" t="s">
        <v>803</v>
      </c>
      <c r="D61" s="60">
        <v>0</v>
      </c>
      <c r="E61" s="61">
        <v>0</v>
      </c>
      <c r="F61" s="26">
        <f>IF((IF(D61="-",0,D61))=0,0,(IF(E61="-",0,E61))/(IF(D61="-",0,D61)))</f>
        <v>0</v>
      </c>
      <c r="G61" s="61">
        <v>0</v>
      </c>
      <c r="H61" s="27">
        <f>IF((IF(D61="-",0,D61))=0,0,(IF(G61="-",0,G61))/(IF(D61="-",0,D61)))</f>
        <v>0</v>
      </c>
    </row>
    <row r="62" spans="1:8" s="1" customFormat="1" ht="15" customHeight="1" x14ac:dyDescent="0.25">
      <c r="A62" s="15"/>
      <c r="B62" s="59" t="s">
        <v>377</v>
      </c>
      <c r="C62" s="57" t="s">
        <v>804</v>
      </c>
      <c r="D62" s="60">
        <v>0</v>
      </c>
      <c r="E62" s="61">
        <v>0</v>
      </c>
      <c r="F62" s="26">
        <f>IF((IF(D62="-",0,D62))=0,0,(IF(E62="-",0,E62))/(IF(D62="-",0,D62)))</f>
        <v>0</v>
      </c>
      <c r="G62" s="61">
        <v>0</v>
      </c>
      <c r="H62" s="27">
        <f>IF((IF(D62="-",0,D62))=0,0,(IF(G62="-",0,G62))/(IF(D62="-",0,D62)))</f>
        <v>0</v>
      </c>
    </row>
    <row r="63" spans="1:8" s="1" customFormat="1" ht="15" customHeight="1" x14ac:dyDescent="0.25">
      <c r="A63" s="15"/>
      <c r="B63" s="63" t="s">
        <v>805</v>
      </c>
      <c r="C63" s="57" t="s">
        <v>806</v>
      </c>
      <c r="D63" s="60">
        <v>0</v>
      </c>
      <c r="E63" s="16" t="s">
        <v>139</v>
      </c>
      <c r="F63" s="16" t="s">
        <v>139</v>
      </c>
      <c r="G63" s="16" t="s">
        <v>139</v>
      </c>
      <c r="H63" s="55" t="s">
        <v>139</v>
      </c>
    </row>
    <row r="64" spans="1:8" s="1" customFormat="1" ht="25.95" customHeight="1" x14ac:dyDescent="0.25">
      <c r="A64" s="15"/>
      <c r="B64" s="59" t="s">
        <v>807</v>
      </c>
      <c r="C64" s="57" t="s">
        <v>808</v>
      </c>
      <c r="D64" s="60">
        <v>0</v>
      </c>
      <c r="E64" s="61">
        <v>0</v>
      </c>
      <c r="F64" s="26">
        <f>IF((IF(D64="-",0,D64))=0,0,(IF(E64="-",0,E64))/(IF(D64="-",0,D64)))</f>
        <v>0</v>
      </c>
      <c r="G64" s="61">
        <v>0</v>
      </c>
      <c r="H64" s="27">
        <f>IF((IF(D64="-",0,D64))=0,0,(IF(G64="-",0,G64))/(IF(D64="-",0,D64)))</f>
        <v>0</v>
      </c>
    </row>
    <row r="65" spans="1:8" s="1" customFormat="1" ht="25.95" customHeight="1" x14ac:dyDescent="0.25">
      <c r="A65" s="15"/>
      <c r="B65" s="56" t="s">
        <v>809</v>
      </c>
      <c r="C65" s="57" t="s">
        <v>810</v>
      </c>
      <c r="D65" s="16" t="s">
        <v>139</v>
      </c>
      <c r="E65" s="58">
        <f>IF(E66="-",0,E66) + IF(E67="-",0,E67) + IF(E68="-",0,E68) + IF(E69="-",0,E69) + IF(E70="-",0,E70)</f>
        <v>0</v>
      </c>
      <c r="F65" s="16" t="s">
        <v>139</v>
      </c>
      <c r="G65" s="58">
        <f>IF(G66="-",0,G66) + IF(G67="-",0,G67) + IF(G68="-",0,G68) + IF(G69="-",0,G69) + IF(G70="-",0,G70)</f>
        <v>0</v>
      </c>
      <c r="H65" s="55" t="s">
        <v>139</v>
      </c>
    </row>
    <row r="66" spans="1:8" s="1" customFormat="1" ht="25.95" customHeight="1" x14ac:dyDescent="0.25">
      <c r="A66" s="15"/>
      <c r="B66" s="59" t="s">
        <v>811</v>
      </c>
      <c r="C66" s="57" t="s">
        <v>812</v>
      </c>
      <c r="D66" s="60">
        <v>0</v>
      </c>
      <c r="E66" s="61">
        <v>0</v>
      </c>
      <c r="F66" s="26">
        <f t="shared" ref="F66:F74" si="6">IF((IF(D66="-",0,D66))=0,0,(IF(E66="-",0,E66))/(IF(D66="-",0,D66)))</f>
        <v>0</v>
      </c>
      <c r="G66" s="61">
        <v>0</v>
      </c>
      <c r="H66" s="27">
        <f t="shared" ref="H66:H74" si="7">IF((IF(D66="-",0,D66))=0,0,(IF(G66="-",0,G66))/(IF(D66="-",0,D66)))</f>
        <v>0</v>
      </c>
    </row>
    <row r="67" spans="1:8" s="1" customFormat="1" ht="15" customHeight="1" x14ac:dyDescent="0.25">
      <c r="A67" s="15"/>
      <c r="B67" s="59" t="s">
        <v>401</v>
      </c>
      <c r="C67" s="57" t="s">
        <v>813</v>
      </c>
      <c r="D67" s="60">
        <v>0</v>
      </c>
      <c r="E67" s="61">
        <v>0</v>
      </c>
      <c r="F67" s="26">
        <f t="shared" si="6"/>
        <v>0</v>
      </c>
      <c r="G67" s="61">
        <v>0</v>
      </c>
      <c r="H67" s="27">
        <f t="shared" si="7"/>
        <v>0</v>
      </c>
    </row>
    <row r="68" spans="1:8" s="1" customFormat="1" ht="15" customHeight="1" x14ac:dyDescent="0.25">
      <c r="A68" s="15"/>
      <c r="B68" s="59" t="s">
        <v>436</v>
      </c>
      <c r="C68" s="57" t="s">
        <v>814</v>
      </c>
      <c r="D68" s="60">
        <v>0</v>
      </c>
      <c r="E68" s="61">
        <v>0</v>
      </c>
      <c r="F68" s="26">
        <f t="shared" si="6"/>
        <v>0</v>
      </c>
      <c r="G68" s="61">
        <v>0</v>
      </c>
      <c r="H68" s="27">
        <f t="shared" si="7"/>
        <v>0</v>
      </c>
    </row>
    <row r="69" spans="1:8" s="1" customFormat="1" ht="15" customHeight="1" x14ac:dyDescent="0.25">
      <c r="A69" s="15"/>
      <c r="B69" s="59" t="s">
        <v>440</v>
      </c>
      <c r="C69" s="57" t="s">
        <v>815</v>
      </c>
      <c r="D69" s="60">
        <v>0</v>
      </c>
      <c r="E69" s="61">
        <v>0</v>
      </c>
      <c r="F69" s="26">
        <f t="shared" si="6"/>
        <v>0</v>
      </c>
      <c r="G69" s="61">
        <v>0</v>
      </c>
      <c r="H69" s="27">
        <f t="shared" si="7"/>
        <v>0</v>
      </c>
    </row>
    <row r="70" spans="1:8" s="1" customFormat="1" ht="15" customHeight="1" x14ac:dyDescent="0.25">
      <c r="A70" s="15"/>
      <c r="B70" s="59" t="s">
        <v>816</v>
      </c>
      <c r="C70" s="57" t="s">
        <v>817</v>
      </c>
      <c r="D70" s="60">
        <v>0</v>
      </c>
      <c r="E70" s="61">
        <v>0</v>
      </c>
      <c r="F70" s="26">
        <f t="shared" si="6"/>
        <v>0</v>
      </c>
      <c r="G70" s="61">
        <v>0</v>
      </c>
      <c r="H70" s="27">
        <f t="shared" si="7"/>
        <v>0</v>
      </c>
    </row>
    <row r="71" spans="1:8" s="1" customFormat="1" ht="51" customHeight="1" x14ac:dyDescent="0.25">
      <c r="A71" s="15"/>
      <c r="B71" s="56" t="s">
        <v>818</v>
      </c>
      <c r="C71" s="57" t="s">
        <v>819</v>
      </c>
      <c r="D71" s="26">
        <f>IF(D72="-",0,D72) + IF(D73="-",0,D73) + IF(D74="-",0,D74)</f>
        <v>0</v>
      </c>
      <c r="E71" s="58">
        <f>IF(E72="-",0,E72) + IF(E73="-",0,E73) + IF(E74="-",0,E74)</f>
        <v>0</v>
      </c>
      <c r="F71" s="26">
        <f t="shared" si="6"/>
        <v>0</v>
      </c>
      <c r="G71" s="58">
        <f>IF(G72="-",0,G72) + IF(G73="-",0,G73) + IF(G74="-",0,G74)</f>
        <v>0</v>
      </c>
      <c r="H71" s="27">
        <f t="shared" si="7"/>
        <v>0</v>
      </c>
    </row>
    <row r="72" spans="1:8" s="1" customFormat="1" ht="25.95" customHeight="1" x14ac:dyDescent="0.25">
      <c r="A72" s="15"/>
      <c r="B72" s="59" t="s">
        <v>820</v>
      </c>
      <c r="C72" s="57" t="s">
        <v>821</v>
      </c>
      <c r="D72" s="60">
        <v>0</v>
      </c>
      <c r="E72" s="61">
        <v>0</v>
      </c>
      <c r="F72" s="26">
        <f t="shared" si="6"/>
        <v>0</v>
      </c>
      <c r="G72" s="61">
        <v>0</v>
      </c>
      <c r="H72" s="27">
        <f t="shared" si="7"/>
        <v>0</v>
      </c>
    </row>
    <row r="73" spans="1:8" s="1" customFormat="1" ht="15" customHeight="1" x14ac:dyDescent="0.25">
      <c r="A73" s="15"/>
      <c r="B73" s="59" t="s">
        <v>613</v>
      </c>
      <c r="C73" s="57" t="s">
        <v>822</v>
      </c>
      <c r="D73" s="60">
        <v>0</v>
      </c>
      <c r="E73" s="61">
        <v>0</v>
      </c>
      <c r="F73" s="26">
        <f t="shared" si="6"/>
        <v>0</v>
      </c>
      <c r="G73" s="61">
        <v>0</v>
      </c>
      <c r="H73" s="27">
        <f t="shared" si="7"/>
        <v>0</v>
      </c>
    </row>
    <row r="74" spans="1:8" s="1" customFormat="1" ht="15" customHeight="1" x14ac:dyDescent="0.25">
      <c r="A74" s="15"/>
      <c r="B74" s="59" t="s">
        <v>823</v>
      </c>
      <c r="C74" s="64" t="s">
        <v>824</v>
      </c>
      <c r="D74" s="65">
        <v>0</v>
      </c>
      <c r="E74" s="66">
        <v>0</v>
      </c>
      <c r="F74" s="32">
        <f t="shared" si="6"/>
        <v>0</v>
      </c>
      <c r="G74" s="66">
        <v>0</v>
      </c>
      <c r="H74" s="125">
        <f t="shared" si="7"/>
        <v>0</v>
      </c>
    </row>
    <row r="75" spans="1:8" s="1" customFormat="1" ht="13.05" customHeight="1" x14ac:dyDescent="0.25">
      <c r="H75" s="126" t="s">
        <v>825</v>
      </c>
    </row>
    <row r="76" spans="1:8" s="1" customFormat="1" ht="63" customHeight="1" x14ac:dyDescent="0.25">
      <c r="A76" s="15"/>
      <c r="B76" s="16" t="s">
        <v>19</v>
      </c>
      <c r="C76" s="16" t="s">
        <v>20</v>
      </c>
      <c r="D76" s="5" t="s">
        <v>703</v>
      </c>
      <c r="E76" s="5" t="s">
        <v>704</v>
      </c>
      <c r="F76" s="5" t="s">
        <v>705</v>
      </c>
      <c r="G76" s="16" t="s">
        <v>706</v>
      </c>
      <c r="H76" s="16" t="s">
        <v>707</v>
      </c>
    </row>
    <row r="77" spans="1:8" s="18" customFormat="1" ht="10.95" customHeight="1" x14ac:dyDescent="0.2">
      <c r="A77" s="116"/>
      <c r="B77" s="19" t="s">
        <v>27</v>
      </c>
      <c r="C77" s="19" t="s">
        <v>28</v>
      </c>
      <c r="D77" s="19" t="s">
        <v>29</v>
      </c>
      <c r="E77" s="19" t="s">
        <v>30</v>
      </c>
      <c r="F77" s="19" t="s">
        <v>31</v>
      </c>
      <c r="G77" s="19" t="s">
        <v>32</v>
      </c>
      <c r="H77" s="19" t="s">
        <v>33</v>
      </c>
    </row>
    <row r="78" spans="1:8" s="1" customFormat="1" ht="55.95" customHeight="1" x14ac:dyDescent="0.25">
      <c r="A78" s="15"/>
      <c r="B78" s="56" t="s">
        <v>826</v>
      </c>
      <c r="C78" s="68" t="s">
        <v>827</v>
      </c>
      <c r="D78" s="51" t="s">
        <v>139</v>
      </c>
      <c r="E78" s="78">
        <f>IF(E79="-",0,E79) + IF(E80="-",0,E80) + IF(E81="-",0,E81) + IF(E82="-",0,E82) + IF(E84="-",0,E84) + IF(E86="-",0,E86) + IF(E87="-",0,E87) + IF(E88="-",0,E88)</f>
        <v>0</v>
      </c>
      <c r="F78" s="51" t="s">
        <v>139</v>
      </c>
      <c r="G78" s="78">
        <f>IF(G79="-",0,G79) + IF(G80="-",0,G80) + IF(G81="-",0,G81) + IF(G82="-",0,G82) + IF(G84="-",0,G84) + IF(G86="-",0,G86) + IF(G87="-",0,G87) + IF(G88="-",0,G88)</f>
        <v>0</v>
      </c>
      <c r="H78" s="70" t="s">
        <v>139</v>
      </c>
    </row>
    <row r="79" spans="1:8" s="1" customFormat="1" ht="25.95" customHeight="1" x14ac:dyDescent="0.25">
      <c r="A79" s="15"/>
      <c r="B79" s="59" t="s">
        <v>828</v>
      </c>
      <c r="C79" s="57" t="s">
        <v>829</v>
      </c>
      <c r="D79" s="60">
        <v>0</v>
      </c>
      <c r="E79" s="61">
        <v>0</v>
      </c>
      <c r="F79" s="26">
        <f t="shared" ref="F79:F87" si="8">IF((IF(D79="-",0,D79))=0,0,(IF(E79="-",0,E79))/(IF(D79="-",0,D79)))</f>
        <v>0</v>
      </c>
      <c r="G79" s="61">
        <v>0</v>
      </c>
      <c r="H79" s="27">
        <f t="shared" ref="H79:H87" si="9">IF((IF(D79="-",0,D79))=0,0,(IF(G79="-",0,G79))/(IF(D79="-",0,D79)))</f>
        <v>0</v>
      </c>
    </row>
    <row r="80" spans="1:8" s="1" customFormat="1" ht="15" customHeight="1" x14ac:dyDescent="0.25">
      <c r="A80" s="15"/>
      <c r="B80" s="59" t="s">
        <v>627</v>
      </c>
      <c r="C80" s="57" t="s">
        <v>830</v>
      </c>
      <c r="D80" s="60">
        <v>0</v>
      </c>
      <c r="E80" s="61">
        <v>0</v>
      </c>
      <c r="F80" s="26">
        <f t="shared" si="8"/>
        <v>0</v>
      </c>
      <c r="G80" s="61">
        <v>0</v>
      </c>
      <c r="H80" s="27">
        <f t="shared" si="9"/>
        <v>0</v>
      </c>
    </row>
    <row r="81" spans="1:8" s="1" customFormat="1" ht="15" customHeight="1" x14ac:dyDescent="0.25">
      <c r="A81" s="15"/>
      <c r="B81" s="59" t="s">
        <v>631</v>
      </c>
      <c r="C81" s="57" t="s">
        <v>831</v>
      </c>
      <c r="D81" s="60">
        <v>0</v>
      </c>
      <c r="E81" s="61">
        <v>0</v>
      </c>
      <c r="F81" s="26">
        <f t="shared" si="8"/>
        <v>0</v>
      </c>
      <c r="G81" s="61">
        <v>0</v>
      </c>
      <c r="H81" s="27">
        <f t="shared" si="9"/>
        <v>0</v>
      </c>
    </row>
    <row r="82" spans="1:8" s="1" customFormat="1" ht="15" customHeight="1" x14ac:dyDescent="0.25">
      <c r="A82" s="15"/>
      <c r="B82" s="59" t="s">
        <v>832</v>
      </c>
      <c r="C82" s="57" t="s">
        <v>833</v>
      </c>
      <c r="D82" s="60">
        <v>0</v>
      </c>
      <c r="E82" s="61">
        <v>0</v>
      </c>
      <c r="F82" s="26">
        <f t="shared" si="8"/>
        <v>0</v>
      </c>
      <c r="G82" s="61">
        <v>0</v>
      </c>
      <c r="H82" s="27">
        <f t="shared" si="9"/>
        <v>0</v>
      </c>
    </row>
    <row r="83" spans="1:8" s="1" customFormat="1" ht="15" customHeight="1" x14ac:dyDescent="0.25">
      <c r="A83" s="15"/>
      <c r="B83" s="85" t="s">
        <v>834</v>
      </c>
      <c r="C83" s="57" t="s">
        <v>835</v>
      </c>
      <c r="D83" s="60">
        <v>0</v>
      </c>
      <c r="E83" s="61">
        <v>0</v>
      </c>
      <c r="F83" s="26">
        <f t="shared" si="8"/>
        <v>0</v>
      </c>
      <c r="G83" s="61">
        <v>0</v>
      </c>
      <c r="H83" s="27">
        <f t="shared" si="9"/>
        <v>0</v>
      </c>
    </row>
    <row r="84" spans="1:8" s="1" customFormat="1" ht="15" customHeight="1" x14ac:dyDescent="0.25">
      <c r="A84" s="15"/>
      <c r="B84" s="59" t="s">
        <v>836</v>
      </c>
      <c r="C84" s="57" t="s">
        <v>837</v>
      </c>
      <c r="D84" s="60">
        <v>0</v>
      </c>
      <c r="E84" s="61">
        <v>0</v>
      </c>
      <c r="F84" s="26">
        <f t="shared" si="8"/>
        <v>0</v>
      </c>
      <c r="G84" s="61">
        <v>0</v>
      </c>
      <c r="H84" s="27">
        <f t="shared" si="9"/>
        <v>0</v>
      </c>
    </row>
    <row r="85" spans="1:8" s="1" customFormat="1" ht="15" customHeight="1" x14ac:dyDescent="0.25">
      <c r="A85" s="15"/>
      <c r="B85" s="85" t="s">
        <v>838</v>
      </c>
      <c r="C85" s="57" t="s">
        <v>839</v>
      </c>
      <c r="D85" s="60">
        <v>0</v>
      </c>
      <c r="E85" s="61">
        <v>0</v>
      </c>
      <c r="F85" s="26">
        <f t="shared" si="8"/>
        <v>0</v>
      </c>
      <c r="G85" s="61">
        <v>0</v>
      </c>
      <c r="H85" s="27">
        <f t="shared" si="9"/>
        <v>0</v>
      </c>
    </row>
    <row r="86" spans="1:8" s="1" customFormat="1" ht="25.95" customHeight="1" x14ac:dyDescent="0.25">
      <c r="A86" s="15"/>
      <c r="B86" s="59" t="s">
        <v>658</v>
      </c>
      <c r="C86" s="57" t="s">
        <v>840</v>
      </c>
      <c r="D86" s="60">
        <v>0</v>
      </c>
      <c r="E86" s="61">
        <v>0</v>
      </c>
      <c r="F86" s="26">
        <f t="shared" si="8"/>
        <v>0</v>
      </c>
      <c r="G86" s="61">
        <v>0</v>
      </c>
      <c r="H86" s="27">
        <f t="shared" si="9"/>
        <v>0</v>
      </c>
    </row>
    <row r="87" spans="1:8" s="1" customFormat="1" ht="15" customHeight="1" x14ac:dyDescent="0.25">
      <c r="A87" s="15"/>
      <c r="B87" s="59" t="s">
        <v>661</v>
      </c>
      <c r="C87" s="57" t="s">
        <v>841</v>
      </c>
      <c r="D87" s="60">
        <v>0</v>
      </c>
      <c r="E87" s="61">
        <v>0</v>
      </c>
      <c r="F87" s="26">
        <f t="shared" si="8"/>
        <v>0</v>
      </c>
      <c r="G87" s="61">
        <v>0</v>
      </c>
      <c r="H87" s="27">
        <f t="shared" si="9"/>
        <v>0</v>
      </c>
    </row>
    <row r="88" spans="1:8" s="1" customFormat="1" ht="25.95" customHeight="1" x14ac:dyDescent="0.25">
      <c r="A88" s="15"/>
      <c r="B88" s="59" t="s">
        <v>842</v>
      </c>
      <c r="C88" s="57" t="s">
        <v>843</v>
      </c>
      <c r="D88" s="16" t="s">
        <v>139</v>
      </c>
      <c r="E88" s="58">
        <f>IF(E89="-",0,E89) + IF(E90="-",0,E90) + IF(E91="-",0,E91) + IF(E92="-",0,E92) + IF(E93="-",0,E93)</f>
        <v>0</v>
      </c>
      <c r="F88" s="16" t="s">
        <v>139</v>
      </c>
      <c r="G88" s="58">
        <f>IF(G89="-",0,G89) + IF(G90="-",0,G90) + IF(G91="-",0,G91) + IF(G92="-",0,G92) + IF(G93="-",0,G93)</f>
        <v>0</v>
      </c>
      <c r="H88" s="55" t="s">
        <v>139</v>
      </c>
    </row>
    <row r="89" spans="1:8" s="1" customFormat="1" ht="25.95" customHeight="1" x14ac:dyDescent="0.25">
      <c r="A89" s="15"/>
      <c r="B89" s="85" t="s">
        <v>844</v>
      </c>
      <c r="C89" s="57" t="s">
        <v>845</v>
      </c>
      <c r="D89" s="60">
        <v>0</v>
      </c>
      <c r="E89" s="61">
        <v>0</v>
      </c>
      <c r="F89" s="26">
        <f>IF((IF(D89="-",0,D89))=0,0,(IF(E89="-",0,E89))/(IF(D89="-",0,D89)))</f>
        <v>0</v>
      </c>
      <c r="G89" s="61">
        <v>0</v>
      </c>
      <c r="H89" s="27">
        <f>IF((IF(D89="-",0,D89))=0,0,(IF(G89="-",0,G89))/(IF(D89="-",0,D89)))</f>
        <v>0</v>
      </c>
    </row>
    <row r="90" spans="1:8" s="1" customFormat="1" ht="15" customHeight="1" x14ac:dyDescent="0.25">
      <c r="A90" s="15"/>
      <c r="B90" s="85" t="s">
        <v>666</v>
      </c>
      <c r="C90" s="57" t="s">
        <v>846</v>
      </c>
      <c r="D90" s="60">
        <v>0</v>
      </c>
      <c r="E90" s="61">
        <v>0</v>
      </c>
      <c r="F90" s="26">
        <f>IF((IF(D90="-",0,D90))=0,0,(IF(E90="-",0,E90))/(IF(D90="-",0,D90)))</f>
        <v>0</v>
      </c>
      <c r="G90" s="61">
        <v>0</v>
      </c>
      <c r="H90" s="27">
        <f>IF((IF(D90="-",0,D90))=0,0,(IF(G90="-",0,G90))/(IF(D90="-",0,D90)))</f>
        <v>0</v>
      </c>
    </row>
    <row r="91" spans="1:8" s="1" customFormat="1" ht="15" customHeight="1" x14ac:dyDescent="0.25">
      <c r="A91" s="15"/>
      <c r="B91" s="85" t="s">
        <v>847</v>
      </c>
      <c r="C91" s="57" t="s">
        <v>848</v>
      </c>
      <c r="D91" s="60">
        <v>0</v>
      </c>
      <c r="E91" s="61">
        <v>0</v>
      </c>
      <c r="F91" s="26">
        <f>IF((IF(D91="-",0,D91))=0,0,(IF(E91="-",0,E91))/(IF(D91="-",0,D91)))</f>
        <v>0</v>
      </c>
      <c r="G91" s="61">
        <v>0</v>
      </c>
      <c r="H91" s="27">
        <f>IF((IF(D91="-",0,D91))=0,0,(IF(G91="-",0,G91))/(IF(D91="-",0,D91)))</f>
        <v>0</v>
      </c>
    </row>
    <row r="92" spans="1:8" s="1" customFormat="1" ht="15" customHeight="1" x14ac:dyDescent="0.25">
      <c r="A92" s="15"/>
      <c r="B92" s="85" t="s">
        <v>670</v>
      </c>
      <c r="C92" s="57" t="s">
        <v>849</v>
      </c>
      <c r="D92" s="60">
        <v>0</v>
      </c>
      <c r="E92" s="61">
        <v>0</v>
      </c>
      <c r="F92" s="26">
        <f>IF((IF(D92="-",0,D92))=0,0,(IF(E92="-",0,E92))/(IF(D92="-",0,D92)))</f>
        <v>0</v>
      </c>
      <c r="G92" s="61">
        <v>0</v>
      </c>
      <c r="H92" s="27">
        <f>IF((IF(D92="-",0,D92))=0,0,(IF(G92="-",0,G92))/(IF(D92="-",0,D92)))</f>
        <v>0</v>
      </c>
    </row>
    <row r="93" spans="1:8" s="1" customFormat="1" ht="25.95" customHeight="1" x14ac:dyDescent="0.25">
      <c r="A93" s="15"/>
      <c r="B93" s="85" t="s">
        <v>850</v>
      </c>
      <c r="C93" s="57" t="s">
        <v>851</v>
      </c>
      <c r="D93" s="16" t="s">
        <v>139</v>
      </c>
      <c r="E93" s="61">
        <v>0</v>
      </c>
      <c r="F93" s="16" t="s">
        <v>139</v>
      </c>
      <c r="G93" s="61">
        <v>0</v>
      </c>
      <c r="H93" s="55" t="s">
        <v>139</v>
      </c>
    </row>
    <row r="94" spans="1:8" s="1" customFormat="1" ht="25.95" customHeight="1" x14ac:dyDescent="0.25">
      <c r="A94" s="15"/>
      <c r="B94" s="56" t="s">
        <v>852</v>
      </c>
      <c r="C94" s="57" t="s">
        <v>853</v>
      </c>
      <c r="D94" s="16" t="s">
        <v>139</v>
      </c>
      <c r="E94" s="61">
        <v>0</v>
      </c>
      <c r="F94" s="16" t="s">
        <v>139</v>
      </c>
      <c r="G94" s="61">
        <v>0</v>
      </c>
      <c r="H94" s="55" t="s">
        <v>139</v>
      </c>
    </row>
    <row r="95" spans="1:8" s="1" customFormat="1" ht="25.95" customHeight="1" x14ac:dyDescent="0.25">
      <c r="A95" s="15"/>
      <c r="B95" s="87" t="s">
        <v>854</v>
      </c>
      <c r="C95" s="57" t="s">
        <v>855</v>
      </c>
      <c r="D95" s="16" t="s">
        <v>139</v>
      </c>
      <c r="E95" s="61">
        <v>0</v>
      </c>
      <c r="F95" s="16" t="s">
        <v>139</v>
      </c>
      <c r="G95" s="61">
        <v>0</v>
      </c>
      <c r="H95" s="55" t="s">
        <v>139</v>
      </c>
    </row>
    <row r="96" spans="1:8" s="1" customFormat="1" ht="15" customHeight="1" x14ac:dyDescent="0.25">
      <c r="A96" s="15"/>
      <c r="B96" s="87" t="s">
        <v>450</v>
      </c>
      <c r="C96" s="64" t="s">
        <v>856</v>
      </c>
      <c r="D96" s="88" t="s">
        <v>139</v>
      </c>
      <c r="E96" s="66">
        <v>0</v>
      </c>
      <c r="F96" s="88" t="s">
        <v>139</v>
      </c>
      <c r="G96" s="66">
        <v>0</v>
      </c>
      <c r="H96" s="101" t="s">
        <v>139</v>
      </c>
    </row>
    <row r="97" spans="2:8" s="1" customFormat="1" ht="13.05" customHeight="1" x14ac:dyDescent="0.25"/>
    <row r="98" spans="2:8" s="1" customFormat="1" ht="13.05" customHeight="1" x14ac:dyDescent="0.25">
      <c r="B98" s="15" t="s">
        <v>857</v>
      </c>
      <c r="D98" s="246"/>
      <c r="E98" s="246"/>
      <c r="G98" s="156"/>
      <c r="H98" s="156"/>
    </row>
    <row r="99" spans="2:8" s="129" customFormat="1" ht="13.05" customHeight="1" x14ac:dyDescent="0.25">
      <c r="D99" s="247" t="s">
        <v>858</v>
      </c>
      <c r="E99" s="247"/>
      <c r="G99" s="248" t="s">
        <v>859</v>
      </c>
      <c r="H99" s="248"/>
    </row>
    <row r="100" spans="2:8" s="1" customFormat="1" ht="13.05" customHeight="1" x14ac:dyDescent="0.25"/>
    <row r="101" spans="2:8" s="1" customFormat="1" ht="13.05" customHeight="1" x14ac:dyDescent="0.25">
      <c r="B101" s="15" t="s">
        <v>860</v>
      </c>
      <c r="D101" s="246"/>
      <c r="E101" s="246"/>
      <c r="G101" s="156"/>
      <c r="H101" s="156"/>
    </row>
    <row r="102" spans="2:8" s="129" customFormat="1" ht="13.05" customHeight="1" x14ac:dyDescent="0.25">
      <c r="B102" s="130" t="s">
        <v>861</v>
      </c>
      <c r="D102" s="247" t="s">
        <v>858</v>
      </c>
      <c r="E102" s="247"/>
      <c r="G102" s="248" t="s">
        <v>859</v>
      </c>
      <c r="H102" s="248"/>
    </row>
  </sheetData>
  <mergeCells count="9">
    <mergeCell ref="D101:E101"/>
    <mergeCell ref="G101:H101"/>
    <mergeCell ref="D102:E102"/>
    <mergeCell ref="G102:H102"/>
    <mergeCell ref="B2:H2"/>
    <mergeCell ref="D98:E98"/>
    <mergeCell ref="G98:H98"/>
    <mergeCell ref="D99:E99"/>
    <mergeCell ref="G99:H99"/>
  </mergeCells>
  <pageMargins left="0.39370078740157483" right="0.39370078740157483" top="0.39370078740157483" bottom="0.39370078740157483" header="0" footer="0"/>
  <pageSetup fitToHeight="0" pageOrder="overThenDown" orientation="landscape" r:id="rId1"/>
  <rowBreaks count="2" manualBreakCount="2">
    <brk id="42" max="16383" man="1"/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Раздел 9-1</vt:lpstr>
      <vt:lpstr>Раздел 9-2</vt:lpstr>
      <vt:lpstr>Раздел 9-3</vt:lpstr>
      <vt:lpstr>Раздел 9-4</vt:lpstr>
      <vt:lpstr>Раздел 9-5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cp:lastPrinted>2022-01-27T10:03:02Z</cp:lastPrinted>
  <dcterms:modified xsi:type="dcterms:W3CDTF">2022-01-27T10:03:11Z</dcterms:modified>
</cp:coreProperties>
</file>